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55" windowHeight="9480" tabRatio="713"/>
  </bookViews>
  <sheets>
    <sheet name="Таблица № 2" sheetId="2" r:id="rId1"/>
  </sheets>
  <definedNames>
    <definedName name="_xlnm._FilterDatabase" localSheetId="0" hidden="1">'Таблица № 2'!$F$17:$AP$60</definedName>
    <definedName name="_xlnm.Print_Area" localSheetId="0">'Таблица № 2'!$A$3:$AQ$60</definedName>
  </definedNames>
  <calcPr calcId="125725"/>
</workbook>
</file>

<file path=xl/calcChain.xml><?xml version="1.0" encoding="utf-8"?>
<calcChain xmlns="http://schemas.openxmlformats.org/spreadsheetml/2006/main">
  <c r="K61" i="2"/>
  <c r="D61" l="1"/>
  <c r="E61"/>
  <c r="F61"/>
  <c r="AN62" l="1"/>
  <c r="AN61"/>
  <c r="AH62"/>
  <c r="AH61"/>
  <c r="AB62"/>
  <c r="AB61"/>
  <c r="V62"/>
  <c r="V61"/>
  <c r="R61"/>
  <c r="P62"/>
  <c r="P61"/>
  <c r="G61"/>
  <c r="K62"/>
  <c r="X61" l="1"/>
  <c r="AP61"/>
  <c r="AD61"/>
  <c r="AJ61"/>
  <c r="F117" l="1"/>
  <c r="G117"/>
  <c r="K131"/>
  <c r="K119"/>
  <c r="K118"/>
  <c r="K117"/>
  <c r="E15" l="1"/>
  <c r="K15" l="1"/>
  <c r="P15"/>
  <c r="R15" l="1"/>
  <c r="G15" l="1"/>
  <c r="F15" l="1"/>
  <c r="D15"/>
</calcChain>
</file>

<file path=xl/sharedStrings.xml><?xml version="1.0" encoding="utf-8"?>
<sst xmlns="http://schemas.openxmlformats.org/spreadsheetml/2006/main" count="735" uniqueCount="105">
  <si>
    <t>№</t>
  </si>
  <si>
    <t xml:space="preserve">Стоимость </t>
  </si>
  <si>
    <t>км</t>
  </si>
  <si>
    <t>кв.м</t>
  </si>
  <si>
    <t>кв.м.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</si>
  <si>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регионального и межмуниципального значения</t>
  </si>
  <si>
    <t>ИТОГО по автомобильным дорогам регионального и межмуниципального значения</t>
  </si>
  <si>
    <t>ремонт покрытия проезжей части</t>
  </si>
  <si>
    <t>нанесение разметки</t>
  </si>
  <si>
    <t>устройство светофорных объектов</t>
  </si>
  <si>
    <t>шт.</t>
  </si>
  <si>
    <t xml:space="preserve">установка тросового/барьерного ограждения </t>
  </si>
  <si>
    <t>п.м.</t>
  </si>
  <si>
    <t>ремонт тротуаров</t>
  </si>
  <si>
    <t>устройство освещения</t>
  </si>
  <si>
    <t xml:space="preserve">                                                                                                                                                         Объекты, финансируемые из прочих источников (справочно)</t>
  </si>
  <si>
    <t xml:space="preserve">                                                                                                                                                                                                            Автомобильные дороги федерального значения     </t>
  </si>
  <si>
    <t>Итого по автомобильным дорогам федерального значения</t>
  </si>
  <si>
    <t>ИТОГО по автомобильным дорогам федерального значения (справочно)</t>
  </si>
  <si>
    <t xml:space="preserve">                                                                                                                                                                                                            Автомобильные дороги  регионального и межмуниципального значения</t>
  </si>
  <si>
    <t>ИТОГО по автодорогам регионального и межмуниципального значения (справочно)</t>
  </si>
  <si>
    <t>Резервные объекты на автомобильных дорогах городской агломерации, реализация мероприятий на которых возможна при условии увеличения финансирования приоритетного проекта, либо за счет экономии, возникшей в результате снижения начальной (максимальной) цены контрактов при проведении конкурсных процедур.</t>
  </si>
  <si>
    <t>Итого по резервным объектам</t>
  </si>
  <si>
    <t>ИТОГО по резервным объектам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</si>
  <si>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местного значения (улицы)</t>
  </si>
  <si>
    <t>ИТОГО по автомобильным дорогам местного значения (улицы)</t>
  </si>
  <si>
    <t>Код в СКДФ</t>
  </si>
  <si>
    <t>Мероприятия, реализуемые в рамках программы в 2019 году</t>
  </si>
  <si>
    <t>Адрес участка</t>
  </si>
  <si>
    <t>Вид работ</t>
  </si>
  <si>
    <t>Мощность работ</t>
  </si>
  <si>
    <t>Значение</t>
  </si>
  <si>
    <t>Единица измерения</t>
  </si>
  <si>
    <t>Начало (км+м)</t>
  </si>
  <si>
    <t>Конец (км+м)</t>
  </si>
  <si>
    <t>тыс.руб.</t>
  </si>
  <si>
    <t>Мероприятия, реализуемые в рамках программы в 2020 году</t>
  </si>
  <si>
    <t>Мероприятия, реализуемые в рамках программы в 2021 году</t>
  </si>
  <si>
    <t>Мероприятия, реализуемые в рамках программы в 2022 году</t>
  </si>
  <si>
    <t>Мероприятия, реализуемые в рамках программы в 2023 году</t>
  </si>
  <si>
    <t>Мероприятия, реализуемые в рамках программы в 2024 году</t>
  </si>
  <si>
    <t>капитальный ремонт</t>
  </si>
  <si>
    <t>реконструкция</t>
  </si>
  <si>
    <t>строительство</t>
  </si>
  <si>
    <t>установка дорожных знаков</t>
  </si>
  <si>
    <t>другое</t>
  </si>
  <si>
    <t>установка направляющих устройств</t>
  </si>
  <si>
    <t>в границах агломерации</t>
  </si>
  <si>
    <t>Примечания</t>
  </si>
  <si>
    <t>Протяженность и площадь покрытия дороги (улицы)</t>
  </si>
  <si>
    <t>в границах субъекта</t>
  </si>
  <si>
    <t>Итого по автомобильным дорогам регионального и межмуниципального значения</t>
  </si>
  <si>
    <t xml:space="preserve">Наименование автомобильной дороги (улицы) </t>
  </si>
  <si>
    <t>0+000</t>
  </si>
  <si>
    <t>5+700</t>
  </si>
  <si>
    <t>установка барьерного ограждения</t>
  </si>
  <si>
    <t>3+400</t>
  </si>
  <si>
    <t>п.м</t>
  </si>
  <si>
    <t>0+911</t>
  </si>
  <si>
    <t>0+374</t>
  </si>
  <si>
    <t>0+271</t>
  </si>
  <si>
    <t>0+755</t>
  </si>
  <si>
    <t>0+389</t>
  </si>
  <si>
    <t>1+800</t>
  </si>
  <si>
    <t>0+471</t>
  </si>
  <si>
    <t>1+689</t>
  </si>
  <si>
    <t>0+281</t>
  </si>
  <si>
    <t>0+510</t>
  </si>
  <si>
    <t>0+180</t>
  </si>
  <si>
    <t>км.</t>
  </si>
  <si>
    <t>0+120</t>
  </si>
  <si>
    <t>0+560</t>
  </si>
  <si>
    <t>0+570</t>
  </si>
  <si>
    <t>0+450</t>
  </si>
  <si>
    <t xml:space="preserve"> Автомобильная дорога "Беларусь- от Москвы до границы с Республикой Беларусь (на Минск,Брест)"-Смоленск (через Печерск)</t>
  </si>
  <si>
    <t xml:space="preserve"> пр. Гагарина (от пересечения с ул. Николаева до ул. Кирова) Ленинского района г. Смоленска</t>
  </si>
  <si>
    <t xml:space="preserve"> ул. 1-й Краснинский переулок Ленинского района г. Смоленска</t>
  </si>
  <si>
    <t>ул.Урицкого Промышленного района г. Смоленска</t>
  </si>
  <si>
    <t>1+620</t>
  </si>
  <si>
    <t>1+155</t>
  </si>
  <si>
    <t>установка светофоров</t>
  </si>
  <si>
    <t>2+720</t>
  </si>
  <si>
    <t>утройство светофорных объектов</t>
  </si>
  <si>
    <t>1+220</t>
  </si>
  <si>
    <t xml:space="preserve"> пр. Гагарина в Ленинском районе г. Смоленска</t>
  </si>
  <si>
    <t xml:space="preserve"> ул. Полтавская Ленинского района г. Смоленска</t>
  </si>
  <si>
    <t xml:space="preserve"> ул. Крупской  Промышленного района г. Смоленска</t>
  </si>
  <si>
    <t xml:space="preserve"> ул. Ново-Московская в Заднепровском районе г. Смоленска </t>
  </si>
  <si>
    <t xml:space="preserve"> ул. 1-й Краснофлотский переулок в Ленинском районе г. Смоленска</t>
  </si>
  <si>
    <t xml:space="preserve"> Колхозная площадь в Заднепровском районе г. Смоленска</t>
  </si>
  <si>
    <t xml:space="preserve"> ул. Лавочкина (от ул. Витебского шоссе до ул. Котовского) в Заднепровском районе г. Смоленска </t>
  </si>
  <si>
    <t xml:space="preserve"> ул. Беляева (от Крепосной стены до подземного перехода на Колхозной площади) в Заднепровском районе г. Смоленска</t>
  </si>
  <si>
    <t xml:space="preserve"> ул. Багратиона в Ленинском районе г. Смоленска </t>
  </si>
  <si>
    <t>ул. Соболева (от ул. Б. Советская до ГВК) в Промышленном районе г. Смоленска</t>
  </si>
  <si>
    <t xml:space="preserve"> ул. 25 Сентября (от ул. Румянцева до ул. Шкадова) в Промышленном районе г. Смолеска</t>
  </si>
  <si>
    <t xml:space="preserve"> ул. Ново-Рославльская в Промышленном районе г. Смоленска </t>
  </si>
  <si>
    <t xml:space="preserve"> ул. Шкадова в Промышленном районе г. Смоленска</t>
  </si>
  <si>
    <t xml:space="preserve"> ул. Свердлова в Заднепровском районе г. Смоленска</t>
  </si>
  <si>
    <t>3,801,6</t>
  </si>
  <si>
    <t xml:space="preserve"> участк дороги в районе дома №74 по ул. Рыленкова в г. Смоленске</t>
  </si>
  <si>
    <t xml:space="preserve"> участок дороги по ул.Светлой в г. Смоленске</t>
  </si>
  <si>
    <t>наружное электроосвещение</t>
  </si>
  <si>
    <t>Перечень автомобильных дорог (улиц) регионального и межмуниципального, местного значения по городской агломерации (г. Смоленск)</t>
  </si>
  <si>
    <t>Примечание:  цветом выделены объеты, на которых ведутся работы</t>
  </si>
  <si>
    <t>Информация о ходе релизации национального проекта "Безопасные и качественные автомобильные дороги" на территории г. Смоленска                                    по состоянию на 25.06.2019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</si>
</sst>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0.000"/>
    <numFmt numFmtId="165" formatCode="0.0"/>
    <numFmt numFmtId="166" formatCode="#,##0.0"/>
    <numFmt numFmtId="167" formatCode="0.00000"/>
    <numFmt numFmtId="168" formatCode="#,##0.000"/>
    <numFmt numFmtId="169" formatCode="#,##0.0\ _₽"/>
  </numFmts>
  <fonts count="28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 Cyr"/>
      <family val="2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6"/>
      <name val="Times New Roman"/>
      <family val="1"/>
    </font>
    <font>
      <sz val="14"/>
      <name val="Times New Roman"/>
      <family val="1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15" fillId="0" borderId="0"/>
    <xf numFmtId="0" fontId="8" fillId="0" borderId="0"/>
    <xf numFmtId="0" fontId="6" fillId="0" borderId="0"/>
    <xf numFmtId="0" fontId="5" fillId="0" borderId="0"/>
    <xf numFmtId="43" fontId="22" fillId="0" borderId="0" applyFont="0" applyFill="0" applyBorder="0" applyAlignment="0" applyProtection="0"/>
    <xf numFmtId="0" fontId="4" fillId="0" borderId="0"/>
    <xf numFmtId="43" fontId="2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74">
    <xf numFmtId="0" fontId="0" fillId="0" borderId="0" xfId="0"/>
    <xf numFmtId="0" fontId="9" fillId="0" borderId="0" xfId="0" applyFont="1"/>
    <xf numFmtId="0" fontId="11" fillId="0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2" xfId="0" applyFont="1" applyBorder="1"/>
    <xf numFmtId="0" fontId="13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9" fillId="5" borderId="0" xfId="0" applyFont="1" applyFill="1" applyBorder="1"/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3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7" fillId="3" borderId="2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8" fillId="2" borderId="0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9" fillId="5" borderId="13" xfId="0" applyFont="1" applyFill="1" applyBorder="1"/>
    <xf numFmtId="0" fontId="13" fillId="5" borderId="0" xfId="0" applyFont="1" applyFill="1" applyBorder="1" applyAlignment="1">
      <alignment horizontal="center" vertical="center" wrapText="1"/>
    </xf>
    <xf numFmtId="0" fontId="9" fillId="4" borderId="13" xfId="0" applyFont="1" applyFill="1" applyBorder="1"/>
    <xf numFmtId="0" fontId="12" fillId="2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9" fillId="4" borderId="2" xfId="0" applyFont="1" applyFill="1" applyBorder="1"/>
    <xf numFmtId="0" fontId="13" fillId="0" borderId="2" xfId="0" applyFont="1" applyBorder="1" applyAlignment="1">
      <alignment vertical="center" wrapText="1"/>
    </xf>
    <xf numFmtId="0" fontId="9" fillId="5" borderId="2" xfId="0" applyFont="1" applyFill="1" applyBorder="1"/>
    <xf numFmtId="0" fontId="12" fillId="5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vertical="center" wrapText="1"/>
    </xf>
    <xf numFmtId="0" fontId="9" fillId="7" borderId="0" xfId="0" applyFont="1" applyFill="1" applyBorder="1"/>
    <xf numFmtId="0" fontId="9" fillId="7" borderId="0" xfId="0" applyFont="1" applyFill="1"/>
    <xf numFmtId="0" fontId="12" fillId="7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/>
    </xf>
    <xf numFmtId="165" fontId="9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7" fontId="13" fillId="7" borderId="2" xfId="0" applyNumberFormat="1" applyFont="1" applyFill="1" applyBorder="1" applyAlignment="1">
      <alignment vertical="center" wrapText="1"/>
    </xf>
    <xf numFmtId="2" fontId="13" fillId="7" borderId="2" xfId="0" applyNumberFormat="1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vertical="center" wrapText="1"/>
    </xf>
    <xf numFmtId="0" fontId="13" fillId="7" borderId="13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vertical="center" wrapText="1"/>
    </xf>
    <xf numFmtId="167" fontId="13" fillId="7" borderId="13" xfId="0" applyNumberFormat="1" applyFont="1" applyFill="1" applyBorder="1" applyAlignment="1">
      <alignment vertical="center" wrapText="1"/>
    </xf>
    <xf numFmtId="0" fontId="23" fillId="3" borderId="2" xfId="0" applyFont="1" applyFill="1" applyBorder="1" applyAlignment="1">
      <alignment vertical="center"/>
    </xf>
    <xf numFmtId="0" fontId="7" fillId="5" borderId="2" xfId="0" applyFont="1" applyFill="1" applyBorder="1"/>
    <xf numFmtId="0" fontId="11" fillId="0" borderId="2" xfId="0" applyFont="1" applyFill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/>
    <xf numFmtId="0" fontId="20" fillId="7" borderId="2" xfId="0" applyFont="1" applyFill="1" applyBorder="1" applyAlignment="1">
      <alignment vertical="center" wrapText="1"/>
    </xf>
    <xf numFmtId="166" fontId="20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/>
    <xf numFmtId="166" fontId="17" fillId="3" borderId="2" xfId="0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165" fontId="20" fillId="7" borderId="2" xfId="0" applyNumberFormat="1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166" fontId="7" fillId="0" borderId="2" xfId="2" applyNumberFormat="1" applyFont="1" applyFill="1" applyBorder="1" applyAlignment="1">
      <alignment horizontal="center" vertical="center" wrapText="1"/>
    </xf>
    <xf numFmtId="168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166" fontId="13" fillId="5" borderId="2" xfId="0" applyNumberFormat="1" applyFont="1" applyFill="1" applyBorder="1" applyAlignment="1">
      <alignment horizontal="center" vertical="center" wrapText="1"/>
    </xf>
    <xf numFmtId="166" fontId="11" fillId="7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 wrapText="1"/>
    </xf>
    <xf numFmtId="14" fontId="14" fillId="8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vertical="center"/>
    </xf>
    <xf numFmtId="4" fontId="14" fillId="0" borderId="2" xfId="0" applyNumberFormat="1" applyFont="1" applyBorder="1" applyAlignment="1">
      <alignment horizontal="center" vertical="center" wrapText="1"/>
    </xf>
    <xf numFmtId="168" fontId="21" fillId="0" borderId="2" xfId="0" applyNumberFormat="1" applyFont="1" applyBorder="1" applyAlignment="1">
      <alignment horizontal="center" vertical="center" wrapText="1"/>
    </xf>
    <xf numFmtId="168" fontId="14" fillId="0" borderId="2" xfId="0" applyNumberFormat="1" applyFont="1" applyBorder="1" applyAlignment="1">
      <alignment horizontal="center" vertical="center" wrapText="1"/>
    </xf>
    <xf numFmtId="168" fontId="21" fillId="8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66" fontId="13" fillId="7" borderId="2" xfId="0" applyNumberFormat="1" applyFont="1" applyFill="1" applyBorder="1" applyAlignment="1">
      <alignment horizontal="center" vertical="center" wrapText="1"/>
    </xf>
    <xf numFmtId="165" fontId="13" fillId="7" borderId="2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168" fontId="21" fillId="9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166" fontId="14" fillId="9" borderId="2" xfId="0" applyNumberFormat="1" applyFont="1" applyFill="1" applyBorder="1" applyAlignment="1">
      <alignment horizontal="center" vertical="center" wrapText="1"/>
    </xf>
    <xf numFmtId="2" fontId="14" fillId="9" borderId="2" xfId="0" applyNumberFormat="1" applyFont="1" applyFill="1" applyBorder="1" applyAlignment="1">
      <alignment horizontal="center" vertical="center" wrapText="1"/>
    </xf>
    <xf numFmtId="14" fontId="14" fillId="9" borderId="2" xfId="0" applyNumberFormat="1" applyFont="1" applyFill="1" applyBorder="1" applyAlignment="1">
      <alignment horizontal="center" vertical="center" wrapText="1"/>
    </xf>
    <xf numFmtId="166" fontId="21" fillId="9" borderId="2" xfId="0" applyNumberFormat="1" applyFont="1" applyFill="1" applyBorder="1" applyAlignment="1">
      <alignment horizontal="center" vertical="center" wrapText="1"/>
    </xf>
    <xf numFmtId="4" fontId="14" fillId="9" borderId="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18" fillId="2" borderId="6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166" fontId="13" fillId="7" borderId="11" xfId="0" applyNumberFormat="1" applyFont="1" applyFill="1" applyBorder="1" applyAlignment="1">
      <alignment horizontal="center" vertical="center" wrapText="1"/>
    </xf>
    <xf numFmtId="166" fontId="0" fillId="0" borderId="12" xfId="0" applyNumberFormat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2" fontId="16" fillId="9" borderId="2" xfId="2" applyNumberFormat="1" applyFont="1" applyFill="1" applyBorder="1" applyAlignment="1">
      <alignment horizontal="left" vertical="center" wrapText="1"/>
    </xf>
    <xf numFmtId="168" fontId="9" fillId="9" borderId="2" xfId="0" applyNumberFormat="1" applyFont="1" applyFill="1" applyBorder="1" applyAlignment="1">
      <alignment horizontal="center" vertical="center"/>
    </xf>
    <xf numFmtId="166" fontId="9" fillId="9" borderId="2" xfId="0" applyNumberFormat="1" applyFont="1" applyFill="1" applyBorder="1" applyAlignment="1">
      <alignment horizontal="center" vertical="center"/>
    </xf>
    <xf numFmtId="164" fontId="21" fillId="9" borderId="2" xfId="0" applyNumberFormat="1" applyFont="1" applyFill="1" applyBorder="1" applyAlignment="1">
      <alignment horizontal="center" vertical="center" wrapText="1"/>
    </xf>
    <xf numFmtId="166" fontId="21" fillId="9" borderId="2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166" fontId="13" fillId="7" borderId="12" xfId="0" applyNumberFormat="1" applyFont="1" applyFill="1" applyBorder="1" applyAlignment="1">
      <alignment horizontal="center" vertical="center" wrapText="1"/>
    </xf>
    <xf numFmtId="2" fontId="14" fillId="9" borderId="2" xfId="0" applyNumberFormat="1" applyFont="1" applyFill="1" applyBorder="1" applyAlignment="1">
      <alignment horizontal="center" vertical="center" wrapText="1"/>
    </xf>
    <xf numFmtId="14" fontId="14" fillId="9" borderId="11" xfId="0" applyNumberFormat="1" applyFont="1" applyFill="1" applyBorder="1" applyAlignment="1">
      <alignment horizontal="center" vertical="center" wrapText="1"/>
    </xf>
    <xf numFmtId="14" fontId="14" fillId="9" borderId="12" xfId="0" applyNumberFormat="1" applyFont="1" applyFill="1" applyBorder="1" applyAlignment="1">
      <alignment horizontal="center" vertical="center" wrapText="1"/>
    </xf>
    <xf numFmtId="168" fontId="9" fillId="0" borderId="11" xfId="0" applyNumberFormat="1" applyFont="1" applyBorder="1" applyAlignment="1">
      <alignment horizontal="center" vertical="center"/>
    </xf>
    <xf numFmtId="168" fontId="9" fillId="0" borderId="14" xfId="0" applyNumberFormat="1" applyFont="1" applyBorder="1" applyAlignment="1">
      <alignment horizontal="center" vertical="center"/>
    </xf>
    <xf numFmtId="168" fontId="9" fillId="0" borderId="12" xfId="0" applyNumberFormat="1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64" fontId="21" fillId="8" borderId="11" xfId="0" applyNumberFormat="1" applyFont="1" applyFill="1" applyBorder="1" applyAlignment="1">
      <alignment horizontal="center" vertical="center" wrapText="1"/>
    </xf>
    <xf numFmtId="164" fontId="21" fillId="8" borderId="14" xfId="0" applyNumberFormat="1" applyFont="1" applyFill="1" applyBorder="1" applyAlignment="1">
      <alignment horizontal="center" vertical="center" wrapText="1"/>
    </xf>
    <xf numFmtId="164" fontId="21" fillId="8" borderId="12" xfId="0" applyNumberFormat="1" applyFont="1" applyFill="1" applyBorder="1" applyAlignment="1">
      <alignment horizontal="center" vertical="center" wrapText="1"/>
    </xf>
    <xf numFmtId="166" fontId="21" fillId="8" borderId="11" xfId="0" applyNumberFormat="1" applyFont="1" applyFill="1" applyBorder="1" applyAlignment="1">
      <alignment horizontal="center" vertical="center" wrapText="1"/>
    </xf>
    <xf numFmtId="166" fontId="21" fillId="8" borderId="14" xfId="0" applyNumberFormat="1" applyFont="1" applyFill="1" applyBorder="1" applyAlignment="1">
      <alignment horizontal="center" vertical="center" wrapText="1"/>
    </xf>
    <xf numFmtId="166" fontId="21" fillId="8" borderId="12" xfId="0" applyNumberFormat="1" applyFont="1" applyFill="1" applyBorder="1" applyAlignment="1">
      <alignment horizontal="center" vertical="center" wrapText="1"/>
    </xf>
    <xf numFmtId="2" fontId="14" fillId="0" borderId="11" xfId="0" applyNumberFormat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14" fontId="14" fillId="8" borderId="11" xfId="0" applyNumberFormat="1" applyFont="1" applyFill="1" applyBorder="1" applyAlignment="1">
      <alignment horizontal="center" vertical="center" wrapText="1"/>
    </xf>
    <xf numFmtId="14" fontId="14" fillId="8" borderId="12" xfId="0" applyNumberFormat="1" applyFont="1" applyFill="1" applyBorder="1" applyAlignment="1">
      <alignment horizontal="center" vertical="center" wrapText="1"/>
    </xf>
    <xf numFmtId="14" fontId="14" fillId="9" borderId="14" xfId="0" applyNumberFormat="1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2" fontId="16" fillId="9" borderId="11" xfId="2" applyNumberFormat="1" applyFont="1" applyFill="1" applyBorder="1" applyAlignment="1">
      <alignment horizontal="left" vertical="center" wrapText="1"/>
    </xf>
    <xf numFmtId="168" fontId="9" fillId="9" borderId="11" xfId="0" applyNumberFormat="1" applyFont="1" applyFill="1" applyBorder="1" applyAlignment="1">
      <alignment horizontal="center" vertical="center"/>
    </xf>
    <xf numFmtId="166" fontId="9" fillId="9" borderId="11" xfId="0" applyNumberFormat="1" applyFont="1" applyFill="1" applyBorder="1" applyAlignment="1">
      <alignment horizontal="center" vertical="center"/>
    </xf>
    <xf numFmtId="164" fontId="21" fillId="9" borderId="11" xfId="0" applyNumberFormat="1" applyFont="1" applyFill="1" applyBorder="1" applyAlignment="1">
      <alignment horizontal="center" vertical="center" wrapText="1"/>
    </xf>
    <xf numFmtId="166" fontId="21" fillId="9" borderId="11" xfId="0" applyNumberFormat="1" applyFont="1" applyFill="1" applyBorder="1" applyAlignment="1">
      <alignment horizontal="center" vertical="center" wrapText="1"/>
    </xf>
    <xf numFmtId="2" fontId="14" fillId="9" borderId="11" xfId="0" applyNumberFormat="1" applyFont="1" applyFill="1" applyBorder="1" applyAlignment="1">
      <alignment horizontal="center" vertical="center" wrapText="1"/>
    </xf>
    <xf numFmtId="166" fontId="14" fillId="9" borderId="11" xfId="0" applyNumberFormat="1" applyFont="1" applyFill="1" applyBorder="1" applyAlignment="1">
      <alignment horizontal="center" vertical="center" wrapText="1"/>
    </xf>
    <xf numFmtId="166" fontId="14" fillId="9" borderId="14" xfId="0" applyNumberFormat="1" applyFont="1" applyFill="1" applyBorder="1" applyAlignment="1">
      <alignment horizontal="center" vertical="center" wrapText="1"/>
    </xf>
    <xf numFmtId="2" fontId="14" fillId="9" borderId="14" xfId="0" applyNumberFormat="1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2" fontId="16" fillId="9" borderId="12" xfId="2" applyNumberFormat="1" applyFont="1" applyFill="1" applyBorder="1" applyAlignment="1">
      <alignment horizontal="left" vertical="center" wrapText="1"/>
    </xf>
    <xf numFmtId="168" fontId="9" fillId="9" borderId="12" xfId="0" applyNumberFormat="1" applyFont="1" applyFill="1" applyBorder="1" applyAlignment="1">
      <alignment horizontal="center" vertical="center"/>
    </xf>
    <xf numFmtId="166" fontId="9" fillId="9" borderId="12" xfId="0" applyNumberFormat="1" applyFont="1" applyFill="1" applyBorder="1" applyAlignment="1">
      <alignment horizontal="center" vertical="center"/>
    </xf>
    <xf numFmtId="166" fontId="21" fillId="9" borderId="12" xfId="0" applyNumberFormat="1" applyFont="1" applyFill="1" applyBorder="1" applyAlignment="1">
      <alignment horizontal="center" vertical="center" wrapText="1"/>
    </xf>
    <xf numFmtId="2" fontId="14" fillId="9" borderId="12" xfId="0" applyNumberFormat="1" applyFont="1" applyFill="1" applyBorder="1" applyAlignment="1">
      <alignment horizontal="center" vertical="center" wrapText="1"/>
    </xf>
    <xf numFmtId="164" fontId="21" fillId="9" borderId="1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5" fontId="7" fillId="0" borderId="11" xfId="2" applyNumberFormat="1" applyFont="1" applyFill="1" applyBorder="1" applyAlignment="1">
      <alignment horizontal="center" vertical="center" wrapText="1"/>
    </xf>
    <xf numFmtId="165" fontId="7" fillId="0" borderId="14" xfId="2" applyNumberFormat="1" applyFont="1" applyFill="1" applyBorder="1" applyAlignment="1">
      <alignment horizontal="center" vertical="center" wrapText="1"/>
    </xf>
    <xf numFmtId="165" fontId="7" fillId="0" borderId="12" xfId="2" applyNumberFormat="1" applyFont="1" applyFill="1" applyBorder="1" applyAlignment="1">
      <alignment horizontal="center" vertical="center" wrapText="1"/>
    </xf>
    <xf numFmtId="166" fontId="7" fillId="0" borderId="11" xfId="2" applyNumberFormat="1" applyFont="1" applyFill="1" applyBorder="1" applyAlignment="1">
      <alignment horizontal="center" vertical="center" wrapText="1"/>
    </xf>
    <xf numFmtId="166" fontId="7" fillId="0" borderId="14" xfId="2" applyNumberFormat="1" applyFont="1" applyFill="1" applyBorder="1" applyAlignment="1">
      <alignment horizontal="center" vertical="center" wrapText="1"/>
    </xf>
    <xf numFmtId="166" fontId="7" fillId="0" borderId="12" xfId="2" applyNumberFormat="1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7" borderId="6" xfId="0" applyFont="1" applyFill="1" applyBorder="1" applyAlignment="1">
      <alignment horizontal="left" vertical="center" wrapText="1"/>
    </xf>
    <xf numFmtId="0" fontId="20" fillId="7" borderId="7" xfId="0" applyFont="1" applyFill="1" applyBorder="1" applyAlignment="1">
      <alignment horizontal="left" vertical="center" wrapText="1"/>
    </xf>
    <xf numFmtId="168" fontId="21" fillId="9" borderId="11" xfId="0" applyNumberFormat="1" applyFont="1" applyFill="1" applyBorder="1" applyAlignment="1">
      <alignment horizontal="center" vertical="center" wrapText="1"/>
    </xf>
    <xf numFmtId="168" fontId="21" fillId="9" borderId="12" xfId="0" applyNumberFormat="1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2" fontId="16" fillId="9" borderId="14" xfId="2" applyNumberFormat="1" applyFont="1" applyFill="1" applyBorder="1" applyAlignment="1">
      <alignment horizontal="left" vertical="center" wrapText="1"/>
    </xf>
    <xf numFmtId="168" fontId="9" fillId="9" borderId="14" xfId="0" applyNumberFormat="1" applyFont="1" applyFill="1" applyBorder="1" applyAlignment="1">
      <alignment horizontal="center" vertical="center"/>
    </xf>
    <xf numFmtId="166" fontId="9" fillId="9" borderId="14" xfId="0" applyNumberFormat="1" applyFont="1" applyFill="1" applyBorder="1" applyAlignment="1">
      <alignment horizontal="center" vertical="center"/>
    </xf>
    <xf numFmtId="166" fontId="21" fillId="9" borderId="14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16" fillId="0" borderId="11" xfId="2" applyNumberFormat="1" applyFont="1" applyFill="1" applyBorder="1" applyAlignment="1">
      <alignment horizontal="left" vertical="center" wrapText="1"/>
    </xf>
    <xf numFmtId="2" fontId="16" fillId="0" borderId="12" xfId="2" applyNumberFormat="1" applyFont="1" applyFill="1" applyBorder="1" applyAlignment="1">
      <alignment horizontal="left" vertical="center" wrapText="1"/>
    </xf>
    <xf numFmtId="166" fontId="21" fillId="0" borderId="11" xfId="0" applyNumberFormat="1" applyFont="1" applyBorder="1" applyAlignment="1">
      <alignment horizontal="center" vertical="center" wrapText="1"/>
    </xf>
    <xf numFmtId="166" fontId="21" fillId="0" borderId="12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2" fontId="16" fillId="0" borderId="14" xfId="2" applyNumberFormat="1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169" fontId="13" fillId="7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21" fillId="0" borderId="11" xfId="0" applyNumberFormat="1" applyFon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3" fillId="7" borderId="7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66" fontId="19" fillId="0" borderId="11" xfId="0" applyNumberFormat="1" applyFont="1" applyBorder="1" applyAlignment="1">
      <alignment horizontal="center" vertical="center"/>
    </xf>
    <xf numFmtId="168" fontId="19" fillId="0" borderId="11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/>
    </xf>
    <xf numFmtId="166" fontId="10" fillId="0" borderId="11" xfId="0" applyNumberFormat="1" applyFont="1" applyFill="1" applyBorder="1" applyAlignment="1">
      <alignment horizontal="center" vertical="center"/>
    </xf>
    <xf numFmtId="168" fontId="10" fillId="0" borderId="11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left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 readingOrder="1"/>
    </xf>
  </cellXfs>
  <cellStyles count="12">
    <cellStyle name="Обычный" xfId="0" builtinId="0"/>
    <cellStyle name="Обычный 2" xfId="3"/>
    <cellStyle name="Обычный 3" xfId="1"/>
    <cellStyle name="Обычный 3 2" xfId="5"/>
    <cellStyle name="Обычный 3 3" xfId="7"/>
    <cellStyle name="Обычный 3 4" xfId="9"/>
    <cellStyle name="Обычный 3 5" xfId="10"/>
    <cellStyle name="Обычный 3 5 2" xfId="11"/>
    <cellStyle name="Обычный 4" xfId="4"/>
    <cellStyle name="Обычный_Прил 1" xfId="2"/>
    <cellStyle name="Финансовый 2" xfId="6"/>
    <cellStyle name="Финансовый 3" xfId="8"/>
  </cellStyles>
  <dxfs count="0"/>
  <tableStyles count="0" defaultTableStyle="TableStyleMedium2" defaultPivotStyle="PivotStyleLight16"/>
  <colors>
    <mruColors>
      <color rgb="FF00FF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  <pageSetUpPr fitToPage="1"/>
  </sheetPr>
  <dimension ref="A1:CG136"/>
  <sheetViews>
    <sheetView tabSelected="1" zoomScale="70" zoomScaleNormal="70" zoomScaleSheetLayoutView="75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AS5" sqref="AS5"/>
    </sheetView>
  </sheetViews>
  <sheetFormatPr defaultColWidth="11.42578125" defaultRowHeight="15"/>
  <cols>
    <col min="1" max="1" width="4.28515625" style="1" customWidth="1"/>
    <col min="2" max="2" width="11.7109375" style="1" customWidth="1"/>
    <col min="3" max="3" width="43.5703125" style="20" customWidth="1"/>
    <col min="4" max="4" width="19.42578125" style="20" customWidth="1"/>
    <col min="5" max="5" width="17" style="20" customWidth="1"/>
    <col min="6" max="6" width="12" style="20" customWidth="1"/>
    <col min="7" max="7" width="18.7109375" style="20" customWidth="1"/>
    <col min="8" max="9" width="11.42578125" style="20" customWidth="1"/>
    <col min="10" max="10" width="22.85546875" style="20" customWidth="1"/>
    <col min="11" max="11" width="17.42578125" style="20" customWidth="1"/>
    <col min="12" max="12" width="11.42578125" style="20" customWidth="1"/>
    <col min="13" max="14" width="10.7109375" style="20" hidden="1" customWidth="1"/>
    <col min="15" max="15" width="22.85546875" style="20" hidden="1" customWidth="1"/>
    <col min="16" max="16" width="14.140625" style="20" hidden="1" customWidth="1"/>
    <col min="17" max="17" width="10.7109375" style="20" hidden="1" customWidth="1"/>
    <col min="18" max="18" width="23.140625" style="20" hidden="1" customWidth="1"/>
    <col min="19" max="19" width="12.42578125" style="20" hidden="1" customWidth="1"/>
    <col min="20" max="20" width="13.85546875" style="20" hidden="1" customWidth="1"/>
    <col min="21" max="21" width="22.85546875" style="20" hidden="1" customWidth="1"/>
    <col min="22" max="22" width="14" style="20" hidden="1" customWidth="1"/>
    <col min="23" max="23" width="11.7109375" style="20" hidden="1" customWidth="1"/>
    <col min="24" max="24" width="12.28515625" style="20" hidden="1" customWidth="1"/>
    <col min="25" max="25" width="14.85546875" style="20" hidden="1" customWidth="1"/>
    <col min="26" max="26" width="11.28515625" style="20" hidden="1" customWidth="1"/>
    <col min="27" max="27" width="22.85546875" style="20" hidden="1" customWidth="1"/>
    <col min="28" max="28" width="17.42578125" style="20" hidden="1" customWidth="1"/>
    <col min="29" max="30" width="11.7109375" style="20" hidden="1" customWidth="1"/>
    <col min="31" max="31" width="12.28515625" style="20" hidden="1" customWidth="1"/>
    <col min="32" max="32" width="10" style="1" hidden="1" customWidth="1"/>
    <col min="33" max="33" width="22.85546875" style="1" hidden="1" customWidth="1"/>
    <col min="34" max="34" width="17.28515625" style="1" hidden="1" customWidth="1"/>
    <col min="35" max="37" width="11.42578125" style="1" hidden="1" customWidth="1"/>
    <col min="38" max="38" width="11.85546875" style="1" hidden="1" customWidth="1"/>
    <col min="39" max="39" width="21.85546875" style="1" hidden="1" customWidth="1"/>
    <col min="40" max="40" width="16" style="1" hidden="1" customWidth="1"/>
    <col min="41" max="42" width="11.42578125" style="1" hidden="1" customWidth="1"/>
    <col min="43" max="43" width="18.28515625" style="4" hidden="1" customWidth="1"/>
    <col min="44" max="85" width="11.42578125" style="4"/>
    <col min="86" max="16384" width="11.42578125" style="1"/>
  </cols>
  <sheetData>
    <row r="1" spans="1:85" ht="46.5" customHeight="1">
      <c r="A1" s="273" t="s">
        <v>104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85" ht="24.95" customHeight="1">
      <c r="A2" s="107"/>
      <c r="B2" s="268" t="s">
        <v>103</v>
      </c>
      <c r="C2" s="269"/>
      <c r="D2" s="269"/>
      <c r="E2" s="269"/>
      <c r="F2" s="269"/>
      <c r="G2" s="269"/>
      <c r="H2" s="269"/>
      <c r="I2" s="269"/>
      <c r="J2" s="269"/>
      <c r="K2" s="107"/>
      <c r="L2" s="107"/>
    </row>
    <row r="3" spans="1:85" ht="36" customHeight="1">
      <c r="A3" s="266" t="s">
        <v>102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9"/>
    </row>
    <row r="4" spans="1:85" s="25" customFormat="1" ht="21" customHeight="1">
      <c r="A4" s="175" t="s">
        <v>0</v>
      </c>
      <c r="B4" s="167" t="s">
        <v>26</v>
      </c>
      <c r="C4" s="168" t="s">
        <v>52</v>
      </c>
      <c r="D4" s="170" t="s">
        <v>49</v>
      </c>
      <c r="E4" s="171"/>
      <c r="F4" s="171"/>
      <c r="G4" s="171"/>
      <c r="H4" s="174" t="s">
        <v>27</v>
      </c>
      <c r="I4" s="169"/>
      <c r="J4" s="169"/>
      <c r="K4" s="169"/>
      <c r="L4" s="169"/>
      <c r="M4" s="178" t="s">
        <v>36</v>
      </c>
      <c r="N4" s="169"/>
      <c r="O4" s="169"/>
      <c r="P4" s="169"/>
      <c r="Q4" s="169"/>
      <c r="R4" s="169"/>
      <c r="S4" s="174" t="s">
        <v>37</v>
      </c>
      <c r="T4" s="169"/>
      <c r="U4" s="169"/>
      <c r="V4" s="169"/>
      <c r="W4" s="169"/>
      <c r="X4" s="169"/>
      <c r="Y4" s="174" t="s">
        <v>38</v>
      </c>
      <c r="Z4" s="169"/>
      <c r="AA4" s="169"/>
      <c r="AB4" s="169"/>
      <c r="AC4" s="169"/>
      <c r="AD4" s="169"/>
      <c r="AE4" s="174" t="s">
        <v>39</v>
      </c>
      <c r="AF4" s="169"/>
      <c r="AG4" s="169"/>
      <c r="AH4" s="169"/>
      <c r="AI4" s="169"/>
      <c r="AJ4" s="169"/>
      <c r="AK4" s="174" t="s">
        <v>40</v>
      </c>
      <c r="AL4" s="169"/>
      <c r="AM4" s="169"/>
      <c r="AN4" s="169"/>
      <c r="AO4" s="169"/>
      <c r="AP4" s="169"/>
      <c r="AQ4" s="181" t="s">
        <v>48</v>
      </c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</row>
    <row r="5" spans="1:85" s="25" customFormat="1" ht="21" customHeight="1">
      <c r="A5" s="175"/>
      <c r="B5" s="167"/>
      <c r="C5" s="168"/>
      <c r="D5" s="172"/>
      <c r="E5" s="173"/>
      <c r="F5" s="173"/>
      <c r="G5" s="173"/>
      <c r="H5" s="169" t="s">
        <v>28</v>
      </c>
      <c r="I5" s="169"/>
      <c r="J5" s="169" t="s">
        <v>29</v>
      </c>
      <c r="K5" s="169" t="s">
        <v>30</v>
      </c>
      <c r="L5" s="169"/>
      <c r="M5" s="183" t="s">
        <v>28</v>
      </c>
      <c r="N5" s="169"/>
      <c r="O5" s="169" t="s">
        <v>29</v>
      </c>
      <c r="P5" s="169" t="s">
        <v>30</v>
      </c>
      <c r="Q5" s="169"/>
      <c r="R5" s="169" t="s">
        <v>1</v>
      </c>
      <c r="S5" s="169" t="s">
        <v>28</v>
      </c>
      <c r="T5" s="169"/>
      <c r="U5" s="169" t="s">
        <v>29</v>
      </c>
      <c r="V5" s="169" t="s">
        <v>30</v>
      </c>
      <c r="W5" s="169"/>
      <c r="X5" s="169" t="s">
        <v>1</v>
      </c>
      <c r="Y5" s="169" t="s">
        <v>28</v>
      </c>
      <c r="Z5" s="169"/>
      <c r="AA5" s="169" t="s">
        <v>29</v>
      </c>
      <c r="AB5" s="169" t="s">
        <v>30</v>
      </c>
      <c r="AC5" s="169"/>
      <c r="AD5" s="169" t="s">
        <v>1</v>
      </c>
      <c r="AE5" s="169" t="s">
        <v>28</v>
      </c>
      <c r="AF5" s="169"/>
      <c r="AG5" s="169" t="s">
        <v>29</v>
      </c>
      <c r="AH5" s="169" t="s">
        <v>30</v>
      </c>
      <c r="AI5" s="169"/>
      <c r="AJ5" s="169" t="s">
        <v>1</v>
      </c>
      <c r="AK5" s="169" t="s">
        <v>28</v>
      </c>
      <c r="AL5" s="169"/>
      <c r="AM5" s="169" t="s">
        <v>29</v>
      </c>
      <c r="AN5" s="169" t="s">
        <v>30</v>
      </c>
      <c r="AO5" s="169"/>
      <c r="AP5" s="169" t="s">
        <v>1</v>
      </c>
      <c r="AQ5" s="181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</row>
    <row r="6" spans="1:85" s="25" customFormat="1" ht="27" customHeight="1">
      <c r="A6" s="175"/>
      <c r="B6" s="167"/>
      <c r="C6" s="168"/>
      <c r="D6" s="182" t="s">
        <v>50</v>
      </c>
      <c r="E6" s="183"/>
      <c r="F6" s="182" t="s">
        <v>47</v>
      </c>
      <c r="G6" s="184"/>
      <c r="H6" s="169"/>
      <c r="I6" s="169"/>
      <c r="J6" s="169"/>
      <c r="K6" s="169"/>
      <c r="L6" s="169"/>
      <c r="M6" s="183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81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</row>
    <row r="7" spans="1:85" s="25" customFormat="1" ht="30">
      <c r="A7" s="175"/>
      <c r="B7" s="167"/>
      <c r="C7" s="168"/>
      <c r="D7" s="2" t="s">
        <v>2</v>
      </c>
      <c r="E7" s="2" t="s">
        <v>3</v>
      </c>
      <c r="F7" s="2" t="s">
        <v>2</v>
      </c>
      <c r="G7" s="60" t="s">
        <v>3</v>
      </c>
      <c r="H7" s="62" t="s">
        <v>33</v>
      </c>
      <c r="I7" s="62" t="s">
        <v>34</v>
      </c>
      <c r="J7" s="169"/>
      <c r="K7" s="62" t="s">
        <v>31</v>
      </c>
      <c r="L7" s="62" t="s">
        <v>32</v>
      </c>
      <c r="M7" s="61" t="s">
        <v>33</v>
      </c>
      <c r="N7" s="2" t="s">
        <v>34</v>
      </c>
      <c r="O7" s="169"/>
      <c r="P7" s="2" t="s">
        <v>31</v>
      </c>
      <c r="Q7" s="2" t="s">
        <v>32</v>
      </c>
      <c r="R7" s="2" t="s">
        <v>35</v>
      </c>
      <c r="S7" s="2" t="s">
        <v>33</v>
      </c>
      <c r="T7" s="2" t="s">
        <v>34</v>
      </c>
      <c r="U7" s="169"/>
      <c r="V7" s="2" t="s">
        <v>31</v>
      </c>
      <c r="W7" s="2" t="s">
        <v>32</v>
      </c>
      <c r="X7" s="2" t="s">
        <v>35</v>
      </c>
      <c r="Y7" s="2" t="s">
        <v>33</v>
      </c>
      <c r="Z7" s="2" t="s">
        <v>34</v>
      </c>
      <c r="AA7" s="169"/>
      <c r="AB7" s="2" t="s">
        <v>31</v>
      </c>
      <c r="AC7" s="2" t="s">
        <v>32</v>
      </c>
      <c r="AD7" s="2" t="s">
        <v>35</v>
      </c>
      <c r="AE7" s="2" t="s">
        <v>33</v>
      </c>
      <c r="AF7" s="2" t="s">
        <v>34</v>
      </c>
      <c r="AG7" s="169"/>
      <c r="AH7" s="2" t="s">
        <v>31</v>
      </c>
      <c r="AI7" s="2" t="s">
        <v>32</v>
      </c>
      <c r="AJ7" s="2" t="s">
        <v>35</v>
      </c>
      <c r="AK7" s="2" t="s">
        <v>33</v>
      </c>
      <c r="AL7" s="2" t="s">
        <v>34</v>
      </c>
      <c r="AM7" s="169"/>
      <c r="AN7" s="2" t="s">
        <v>31</v>
      </c>
      <c r="AO7" s="2" t="s">
        <v>32</v>
      </c>
      <c r="AP7" s="2" t="s">
        <v>35</v>
      </c>
      <c r="AQ7" s="35">
        <v>43</v>
      </c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</row>
    <row r="8" spans="1:85" s="25" customFormat="1" ht="21" customHeight="1">
      <c r="A8" s="92">
        <v>1</v>
      </c>
      <c r="B8" s="92">
        <v>2</v>
      </c>
      <c r="C8" s="93">
        <v>3</v>
      </c>
      <c r="D8" s="91">
        <v>4</v>
      </c>
      <c r="E8" s="91">
        <v>5</v>
      </c>
      <c r="F8" s="3">
        <v>6</v>
      </c>
      <c r="G8" s="65">
        <v>7</v>
      </c>
      <c r="H8" s="94">
        <v>8</v>
      </c>
      <c r="I8" s="91">
        <v>9</v>
      </c>
      <c r="J8" s="3">
        <v>10</v>
      </c>
      <c r="K8" s="94">
        <v>11</v>
      </c>
      <c r="L8" s="94">
        <v>12</v>
      </c>
      <c r="M8" s="66">
        <v>14</v>
      </c>
      <c r="N8" s="94">
        <v>15</v>
      </c>
      <c r="O8" s="3">
        <v>16</v>
      </c>
      <c r="P8" s="91">
        <v>17</v>
      </c>
      <c r="Q8" s="3">
        <v>18</v>
      </c>
      <c r="R8" s="94">
        <v>19</v>
      </c>
      <c r="S8" s="3">
        <v>20</v>
      </c>
      <c r="T8" s="94">
        <v>21</v>
      </c>
      <c r="U8" s="91">
        <v>22</v>
      </c>
      <c r="V8" s="3">
        <v>23</v>
      </c>
      <c r="W8" s="3">
        <v>24</v>
      </c>
      <c r="X8" s="94">
        <v>25</v>
      </c>
      <c r="Y8" s="91">
        <v>26</v>
      </c>
      <c r="Z8" s="3">
        <v>27</v>
      </c>
      <c r="AA8" s="94">
        <v>28</v>
      </c>
      <c r="AB8" s="3">
        <v>29</v>
      </c>
      <c r="AC8" s="91">
        <v>30</v>
      </c>
      <c r="AD8" s="3">
        <v>31</v>
      </c>
      <c r="AE8" s="94">
        <v>32</v>
      </c>
      <c r="AF8" s="3">
        <v>33</v>
      </c>
      <c r="AG8" s="94">
        <v>34</v>
      </c>
      <c r="AH8" s="91">
        <v>35</v>
      </c>
      <c r="AI8" s="94">
        <v>36</v>
      </c>
      <c r="AJ8" s="3">
        <v>37</v>
      </c>
      <c r="AK8" s="94">
        <v>38</v>
      </c>
      <c r="AL8" s="91">
        <v>39</v>
      </c>
      <c r="AM8" s="3">
        <v>40</v>
      </c>
      <c r="AN8" s="94">
        <v>41</v>
      </c>
      <c r="AO8" s="94">
        <v>42</v>
      </c>
      <c r="AP8" s="94">
        <v>43</v>
      </c>
      <c r="AQ8" s="40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</row>
    <row r="9" spans="1:85" ht="21.75" customHeight="1">
      <c r="A9" s="97" t="s">
        <v>5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9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9"/>
      <c r="AQ9" s="5"/>
    </row>
    <row r="10" spans="1:85" ht="18.75" customHeight="1">
      <c r="A10" s="191">
        <v>1</v>
      </c>
      <c r="B10" s="188">
        <v>2136284</v>
      </c>
      <c r="C10" s="185" t="s">
        <v>74</v>
      </c>
      <c r="D10" s="194">
        <v>5.7</v>
      </c>
      <c r="E10" s="197">
        <v>51300</v>
      </c>
      <c r="F10" s="197">
        <v>2.2999999999999998</v>
      </c>
      <c r="G10" s="197">
        <v>20700</v>
      </c>
      <c r="H10" s="270" t="s">
        <v>56</v>
      </c>
      <c r="I10" s="270" t="s">
        <v>54</v>
      </c>
      <c r="J10" s="179" t="s">
        <v>7</v>
      </c>
      <c r="K10" s="67">
        <v>2.2999999999999998</v>
      </c>
      <c r="L10" s="75" t="s">
        <v>2</v>
      </c>
      <c r="M10" s="15"/>
      <c r="N10" s="15"/>
      <c r="O10" s="15"/>
      <c r="P10" s="15"/>
      <c r="Q10" s="15"/>
      <c r="R10" s="15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5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85" ht="16.5" customHeight="1">
      <c r="A11" s="192"/>
      <c r="B11" s="189"/>
      <c r="C11" s="186"/>
      <c r="D11" s="195"/>
      <c r="E11" s="198"/>
      <c r="F11" s="198"/>
      <c r="G11" s="198"/>
      <c r="H11" s="271"/>
      <c r="I11" s="271"/>
      <c r="J11" s="180"/>
      <c r="K11" s="67">
        <v>20700</v>
      </c>
      <c r="L11" s="75" t="s">
        <v>3</v>
      </c>
      <c r="M11" s="15"/>
      <c r="N11" s="15"/>
      <c r="O11" s="15"/>
      <c r="P11" s="15"/>
      <c r="Q11" s="15"/>
      <c r="R11" s="15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5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85" ht="18" customHeight="1">
      <c r="A12" s="192"/>
      <c r="B12" s="189"/>
      <c r="C12" s="186"/>
      <c r="D12" s="195"/>
      <c r="E12" s="198"/>
      <c r="F12" s="198"/>
      <c r="G12" s="198"/>
      <c r="H12" s="271"/>
      <c r="I12" s="271"/>
      <c r="J12" s="179" t="s">
        <v>8</v>
      </c>
      <c r="K12" s="67">
        <v>2.2999999999999998</v>
      </c>
      <c r="L12" s="75" t="s">
        <v>2</v>
      </c>
      <c r="M12" s="15"/>
      <c r="N12" s="15"/>
      <c r="O12" s="15"/>
      <c r="P12" s="15"/>
      <c r="Q12" s="15"/>
      <c r="R12" s="15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5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85" ht="18.75" customHeight="1">
      <c r="A13" s="192"/>
      <c r="B13" s="189"/>
      <c r="C13" s="186"/>
      <c r="D13" s="195"/>
      <c r="E13" s="198"/>
      <c r="F13" s="198"/>
      <c r="G13" s="198"/>
      <c r="H13" s="271"/>
      <c r="I13" s="271"/>
      <c r="J13" s="180"/>
      <c r="K13" s="67">
        <v>1012</v>
      </c>
      <c r="L13" s="75" t="s">
        <v>3</v>
      </c>
      <c r="M13" s="15"/>
      <c r="N13" s="15"/>
      <c r="O13" s="15"/>
      <c r="P13" s="15"/>
      <c r="Q13" s="15"/>
      <c r="R13" s="15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5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85" ht="37.5" customHeight="1">
      <c r="A14" s="193"/>
      <c r="B14" s="190"/>
      <c r="C14" s="187"/>
      <c r="D14" s="196"/>
      <c r="E14" s="199"/>
      <c r="F14" s="199"/>
      <c r="G14" s="199"/>
      <c r="H14" s="272"/>
      <c r="I14" s="272"/>
      <c r="J14" s="89" t="s">
        <v>55</v>
      </c>
      <c r="K14" s="67">
        <v>500</v>
      </c>
      <c r="L14" s="75" t="s">
        <v>57</v>
      </c>
      <c r="M14" s="15"/>
      <c r="N14" s="15"/>
      <c r="O14" s="15"/>
      <c r="P14" s="15"/>
      <c r="Q14" s="15"/>
      <c r="R14" s="15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5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85" s="38" customFormat="1" ht="51" customHeight="1">
      <c r="A15" s="200" t="s">
        <v>6</v>
      </c>
      <c r="B15" s="201"/>
      <c r="C15" s="202"/>
      <c r="D15" s="63">
        <f>SUM(D10:D14)</f>
        <v>5.7</v>
      </c>
      <c r="E15" s="57">
        <f>SUM(E10:E14)</f>
        <v>51300</v>
      </c>
      <c r="F15" s="57">
        <f>SUM(F10:F14)</f>
        <v>2.2999999999999998</v>
      </c>
      <c r="G15" s="57">
        <f>SUM(G10:G14)</f>
        <v>20700</v>
      </c>
      <c r="H15" s="56"/>
      <c r="I15" s="56"/>
      <c r="J15" s="56"/>
      <c r="K15" s="63">
        <f>SUM(K10)</f>
        <v>2.2999999999999998</v>
      </c>
      <c r="L15" s="64"/>
      <c r="M15" s="56"/>
      <c r="N15" s="56"/>
      <c r="O15" s="56"/>
      <c r="P15" s="57" t="e">
        <f>SUM(#REF!+#REF!+#REF!)</f>
        <v>#REF!</v>
      </c>
      <c r="Q15" s="56"/>
      <c r="R15" s="57" t="e">
        <f>SUM(#REF!+#REF!+#REF!+#REF!+#REF!+#REF!+#REF!)</f>
        <v>#REF!</v>
      </c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8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</row>
    <row r="16" spans="1:85" ht="21.75" customHeight="1">
      <c r="A16" s="29" t="s">
        <v>24</v>
      </c>
      <c r="B16" s="29"/>
      <c r="C16" s="29"/>
      <c r="D16" s="29"/>
      <c r="E16" s="29"/>
      <c r="F16" s="29"/>
      <c r="G16" s="29"/>
      <c r="H16" s="29"/>
      <c r="I16" s="29"/>
      <c r="J16" s="29"/>
      <c r="K16" s="7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ht="15" customHeight="1">
      <c r="A17" s="147">
        <v>1</v>
      </c>
      <c r="B17" s="149">
        <v>2469745</v>
      </c>
      <c r="C17" s="150" t="s">
        <v>85</v>
      </c>
      <c r="D17" s="203">
        <v>0.91100000000000003</v>
      </c>
      <c r="E17" s="154">
        <v>9140.7999999999993</v>
      </c>
      <c r="F17" s="153">
        <v>0.91100000000000003</v>
      </c>
      <c r="G17" s="154">
        <v>9140.7999999999993</v>
      </c>
      <c r="H17" s="155" t="s">
        <v>53</v>
      </c>
      <c r="I17" s="155" t="s">
        <v>58</v>
      </c>
      <c r="J17" s="127" t="s">
        <v>7</v>
      </c>
      <c r="K17" s="100">
        <v>0.91100000000000003</v>
      </c>
      <c r="L17" s="101" t="s">
        <v>2</v>
      </c>
      <c r="M17" s="90"/>
      <c r="N17" s="90"/>
      <c r="O17" s="90"/>
      <c r="P17" s="90"/>
      <c r="Q17" s="90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76"/>
    </row>
    <row r="18" spans="1:43" ht="15" customHeight="1">
      <c r="A18" s="159"/>
      <c r="B18" s="160"/>
      <c r="C18" s="161"/>
      <c r="D18" s="204"/>
      <c r="E18" s="164"/>
      <c r="F18" s="166"/>
      <c r="G18" s="164"/>
      <c r="H18" s="165"/>
      <c r="I18" s="165"/>
      <c r="J18" s="128"/>
      <c r="K18" s="102">
        <v>9140.7999999999993</v>
      </c>
      <c r="L18" s="103" t="s">
        <v>3</v>
      </c>
      <c r="M18" s="90"/>
      <c r="N18" s="90"/>
      <c r="O18" s="90"/>
      <c r="P18" s="90"/>
      <c r="Q18" s="90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76"/>
    </row>
    <row r="19" spans="1:43" ht="15" customHeight="1">
      <c r="A19" s="147">
        <v>2</v>
      </c>
      <c r="B19" s="149">
        <v>2466348</v>
      </c>
      <c r="C19" s="150" t="s">
        <v>86</v>
      </c>
      <c r="D19" s="203">
        <v>1.62</v>
      </c>
      <c r="E19" s="154">
        <v>30384</v>
      </c>
      <c r="F19" s="153">
        <v>1.62</v>
      </c>
      <c r="G19" s="154">
        <v>30384</v>
      </c>
      <c r="H19" s="155" t="s">
        <v>53</v>
      </c>
      <c r="I19" s="155" t="s">
        <v>78</v>
      </c>
      <c r="J19" s="127" t="s">
        <v>7</v>
      </c>
      <c r="K19" s="100">
        <v>1.62</v>
      </c>
      <c r="L19" s="101" t="s">
        <v>2</v>
      </c>
      <c r="M19" s="90"/>
      <c r="N19" s="90"/>
      <c r="O19" s="90"/>
      <c r="P19" s="90"/>
      <c r="Q19" s="90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76"/>
    </row>
    <row r="20" spans="1:43" ht="15" customHeight="1">
      <c r="A20" s="159"/>
      <c r="B20" s="160"/>
      <c r="C20" s="161"/>
      <c r="D20" s="204"/>
      <c r="E20" s="164"/>
      <c r="F20" s="166"/>
      <c r="G20" s="164"/>
      <c r="H20" s="165"/>
      <c r="I20" s="165"/>
      <c r="J20" s="128"/>
      <c r="K20" s="102">
        <v>30384</v>
      </c>
      <c r="L20" s="103" t="s">
        <v>3</v>
      </c>
      <c r="M20" s="90"/>
      <c r="N20" s="90"/>
      <c r="O20" s="90"/>
      <c r="P20" s="90"/>
      <c r="Q20" s="90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76"/>
    </row>
    <row r="21" spans="1:43" ht="15" customHeight="1">
      <c r="A21" s="147">
        <v>3</v>
      </c>
      <c r="B21" s="149">
        <v>2467516</v>
      </c>
      <c r="C21" s="150" t="s">
        <v>87</v>
      </c>
      <c r="D21" s="151">
        <v>1.3740000000000001</v>
      </c>
      <c r="E21" s="152">
        <v>22121.8</v>
      </c>
      <c r="F21" s="147">
        <v>1.3740000000000001</v>
      </c>
      <c r="G21" s="154">
        <v>22121.8</v>
      </c>
      <c r="H21" s="155" t="s">
        <v>53</v>
      </c>
      <c r="I21" s="155" t="s">
        <v>59</v>
      </c>
      <c r="J21" s="127" t="s">
        <v>7</v>
      </c>
      <c r="K21" s="100">
        <v>1.3740000000000001</v>
      </c>
      <c r="L21" s="101" t="s">
        <v>2</v>
      </c>
      <c r="M21" s="90"/>
      <c r="N21" s="90"/>
      <c r="O21" s="90"/>
      <c r="P21" s="90"/>
      <c r="Q21" s="90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76"/>
    </row>
    <row r="22" spans="1:43" ht="15" customHeight="1">
      <c r="A22" s="159"/>
      <c r="B22" s="160"/>
      <c r="C22" s="161"/>
      <c r="D22" s="162"/>
      <c r="E22" s="163"/>
      <c r="F22" s="159"/>
      <c r="G22" s="164"/>
      <c r="H22" s="165"/>
      <c r="I22" s="165"/>
      <c r="J22" s="128"/>
      <c r="K22" s="102">
        <v>22121.8</v>
      </c>
      <c r="L22" s="103" t="s">
        <v>3</v>
      </c>
      <c r="M22" s="90"/>
      <c r="N22" s="90"/>
      <c r="O22" s="90"/>
      <c r="P22" s="90"/>
      <c r="Q22" s="90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76"/>
    </row>
    <row r="23" spans="1:43" ht="15" customHeight="1">
      <c r="A23" s="147">
        <v>4</v>
      </c>
      <c r="B23" s="149">
        <v>2470930</v>
      </c>
      <c r="C23" s="150" t="s">
        <v>88</v>
      </c>
      <c r="D23" s="151">
        <v>1.155</v>
      </c>
      <c r="E23" s="152">
        <v>11712</v>
      </c>
      <c r="F23" s="147">
        <v>1.155</v>
      </c>
      <c r="G23" s="154">
        <v>11712</v>
      </c>
      <c r="H23" s="155" t="s">
        <v>53</v>
      </c>
      <c r="I23" s="155" t="s">
        <v>79</v>
      </c>
      <c r="J23" s="127" t="s">
        <v>7</v>
      </c>
      <c r="K23" s="100">
        <v>1.155</v>
      </c>
      <c r="L23" s="101" t="s">
        <v>2</v>
      </c>
      <c r="M23" s="90"/>
      <c r="N23" s="90"/>
      <c r="O23" s="90"/>
      <c r="P23" s="90"/>
      <c r="Q23" s="90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76"/>
    </row>
    <row r="24" spans="1:43" ht="15" customHeight="1">
      <c r="A24" s="148"/>
      <c r="B24" s="205"/>
      <c r="C24" s="206"/>
      <c r="D24" s="207"/>
      <c r="E24" s="208"/>
      <c r="F24" s="148"/>
      <c r="G24" s="209"/>
      <c r="H24" s="158"/>
      <c r="I24" s="158"/>
      <c r="J24" s="128"/>
      <c r="K24" s="102">
        <v>11712</v>
      </c>
      <c r="L24" s="103" t="s">
        <v>3</v>
      </c>
      <c r="M24" s="90"/>
      <c r="N24" s="90"/>
      <c r="O24" s="90"/>
      <c r="P24" s="90"/>
      <c r="Q24" s="90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76"/>
    </row>
    <row r="25" spans="1:43" ht="15" customHeight="1">
      <c r="A25" s="159"/>
      <c r="B25" s="160"/>
      <c r="C25" s="161"/>
      <c r="D25" s="162"/>
      <c r="E25" s="163"/>
      <c r="F25" s="159"/>
      <c r="G25" s="164"/>
      <c r="H25" s="165"/>
      <c r="I25" s="165"/>
      <c r="J25" s="104" t="s">
        <v>80</v>
      </c>
      <c r="K25" s="102">
        <v>2</v>
      </c>
      <c r="L25" s="103" t="s">
        <v>10</v>
      </c>
      <c r="M25" s="90"/>
      <c r="N25" s="90"/>
      <c r="O25" s="90"/>
      <c r="P25" s="90"/>
      <c r="Q25" s="90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76"/>
    </row>
    <row r="26" spans="1:43" ht="15" customHeight="1">
      <c r="A26" s="147">
        <v>5</v>
      </c>
      <c r="B26" s="149">
        <v>2469880</v>
      </c>
      <c r="C26" s="150" t="s">
        <v>89</v>
      </c>
      <c r="D26" s="151">
        <v>0.27100000000000002</v>
      </c>
      <c r="E26" s="152">
        <v>17317.7</v>
      </c>
      <c r="F26" s="147">
        <v>0.27100000000000002</v>
      </c>
      <c r="G26" s="154">
        <v>17317.7</v>
      </c>
      <c r="H26" s="155" t="s">
        <v>53</v>
      </c>
      <c r="I26" s="155" t="s">
        <v>60</v>
      </c>
      <c r="J26" s="127" t="s">
        <v>7</v>
      </c>
      <c r="K26" s="100">
        <v>0.27100000000000002</v>
      </c>
      <c r="L26" s="101" t="s">
        <v>2</v>
      </c>
      <c r="M26" s="90"/>
      <c r="N26" s="90"/>
      <c r="O26" s="90"/>
      <c r="P26" s="90"/>
      <c r="Q26" s="90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76"/>
    </row>
    <row r="27" spans="1:43" ht="15" customHeight="1">
      <c r="A27" s="159"/>
      <c r="B27" s="160"/>
      <c r="C27" s="161"/>
      <c r="D27" s="162"/>
      <c r="E27" s="163"/>
      <c r="F27" s="159"/>
      <c r="G27" s="164"/>
      <c r="H27" s="165"/>
      <c r="I27" s="165"/>
      <c r="J27" s="128"/>
      <c r="K27" s="102">
        <v>17317.7</v>
      </c>
      <c r="L27" s="103" t="s">
        <v>3</v>
      </c>
      <c r="M27" s="90"/>
      <c r="N27" s="90"/>
      <c r="O27" s="90"/>
      <c r="P27" s="90"/>
      <c r="Q27" s="90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76"/>
    </row>
    <row r="28" spans="1:43" ht="15" customHeight="1">
      <c r="A28" s="147">
        <v>6</v>
      </c>
      <c r="B28" s="149">
        <v>2472079</v>
      </c>
      <c r="C28" s="150" t="s">
        <v>90</v>
      </c>
      <c r="D28" s="151">
        <v>3.4529999999999998</v>
      </c>
      <c r="E28" s="152">
        <v>10158.200000000001</v>
      </c>
      <c r="F28" s="147">
        <v>0.755</v>
      </c>
      <c r="G28" s="154">
        <v>7946.2</v>
      </c>
      <c r="H28" s="155" t="s">
        <v>53</v>
      </c>
      <c r="I28" s="155" t="s">
        <v>61</v>
      </c>
      <c r="J28" s="127" t="s">
        <v>7</v>
      </c>
      <c r="K28" s="100">
        <v>0.755</v>
      </c>
      <c r="L28" s="101" t="s">
        <v>2</v>
      </c>
      <c r="M28" s="90"/>
      <c r="N28" s="90"/>
      <c r="O28" s="90"/>
      <c r="P28" s="90"/>
      <c r="Q28" s="90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76"/>
    </row>
    <row r="29" spans="1:43" ht="24.75" customHeight="1">
      <c r="A29" s="159"/>
      <c r="B29" s="160"/>
      <c r="C29" s="161"/>
      <c r="D29" s="162"/>
      <c r="E29" s="163"/>
      <c r="F29" s="159"/>
      <c r="G29" s="164"/>
      <c r="H29" s="165"/>
      <c r="I29" s="165"/>
      <c r="J29" s="128"/>
      <c r="K29" s="102">
        <v>7946.2</v>
      </c>
      <c r="L29" s="103" t="s">
        <v>3</v>
      </c>
      <c r="M29" s="90"/>
      <c r="N29" s="90"/>
      <c r="O29" s="90"/>
      <c r="P29" s="90"/>
      <c r="Q29" s="90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76"/>
    </row>
    <row r="30" spans="1:43" ht="15" customHeight="1">
      <c r="A30" s="147">
        <v>7</v>
      </c>
      <c r="B30" s="149">
        <v>2464148</v>
      </c>
      <c r="C30" s="150" t="s">
        <v>91</v>
      </c>
      <c r="D30" s="151">
        <v>1.0369999999999999</v>
      </c>
      <c r="E30" s="152">
        <v>6859</v>
      </c>
      <c r="F30" s="147">
        <v>0.45500000000000002</v>
      </c>
      <c r="G30" s="154">
        <v>8721.5499999999993</v>
      </c>
      <c r="H30" s="155" t="s">
        <v>53</v>
      </c>
      <c r="I30" s="155" t="s">
        <v>62</v>
      </c>
      <c r="J30" s="127" t="s">
        <v>7</v>
      </c>
      <c r="K30" s="100">
        <v>0.45500000000000002</v>
      </c>
      <c r="L30" s="101" t="s">
        <v>2</v>
      </c>
      <c r="M30" s="90"/>
      <c r="N30" s="90"/>
      <c r="O30" s="90"/>
      <c r="P30" s="90"/>
      <c r="Q30" s="90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76"/>
    </row>
    <row r="31" spans="1:43" ht="30" customHeight="1">
      <c r="A31" s="159"/>
      <c r="B31" s="160"/>
      <c r="C31" s="161"/>
      <c r="D31" s="162"/>
      <c r="E31" s="163"/>
      <c r="F31" s="159"/>
      <c r="G31" s="164"/>
      <c r="H31" s="165"/>
      <c r="I31" s="165"/>
      <c r="J31" s="128"/>
      <c r="K31" s="102">
        <v>8721.5499999999993</v>
      </c>
      <c r="L31" s="103" t="s">
        <v>3</v>
      </c>
      <c r="M31" s="90"/>
      <c r="N31" s="90"/>
      <c r="O31" s="90"/>
      <c r="P31" s="90"/>
      <c r="Q31" s="90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76"/>
    </row>
    <row r="32" spans="1:43" ht="15" customHeight="1">
      <c r="A32" s="147">
        <v>8</v>
      </c>
      <c r="B32" s="149">
        <v>2467967</v>
      </c>
      <c r="C32" s="150" t="s">
        <v>92</v>
      </c>
      <c r="D32" s="151">
        <v>3.0510000000000002</v>
      </c>
      <c r="E32" s="152">
        <v>48245.3</v>
      </c>
      <c r="F32" s="153">
        <v>1.8</v>
      </c>
      <c r="G32" s="154">
        <v>24724.94</v>
      </c>
      <c r="H32" s="155" t="s">
        <v>53</v>
      </c>
      <c r="I32" s="155" t="s">
        <v>63</v>
      </c>
      <c r="J32" s="127" t="s">
        <v>7</v>
      </c>
      <c r="K32" s="105">
        <v>1.8</v>
      </c>
      <c r="L32" s="101" t="s">
        <v>2</v>
      </c>
      <c r="M32" s="90"/>
      <c r="N32" s="90"/>
      <c r="O32" s="90"/>
      <c r="P32" s="90"/>
      <c r="Q32" s="90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76"/>
    </row>
    <row r="33" spans="1:43" ht="15" customHeight="1">
      <c r="A33" s="159"/>
      <c r="B33" s="160"/>
      <c r="C33" s="161"/>
      <c r="D33" s="162"/>
      <c r="E33" s="163"/>
      <c r="F33" s="166"/>
      <c r="G33" s="164"/>
      <c r="H33" s="165"/>
      <c r="I33" s="165"/>
      <c r="J33" s="128"/>
      <c r="K33" s="106">
        <v>24724.94</v>
      </c>
      <c r="L33" s="103" t="s">
        <v>3</v>
      </c>
      <c r="M33" s="90"/>
      <c r="N33" s="90"/>
      <c r="O33" s="90"/>
      <c r="P33" s="90"/>
      <c r="Q33" s="90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76"/>
    </row>
    <row r="34" spans="1:43" ht="15" customHeight="1">
      <c r="A34" s="147">
        <v>9</v>
      </c>
      <c r="B34" s="149">
        <v>2463810</v>
      </c>
      <c r="C34" s="150" t="s">
        <v>93</v>
      </c>
      <c r="D34" s="151">
        <v>3.4870000000000001</v>
      </c>
      <c r="E34" s="152">
        <v>12356.8</v>
      </c>
      <c r="F34" s="147">
        <v>0.47099999999999997</v>
      </c>
      <c r="G34" s="154">
        <v>6834.2</v>
      </c>
      <c r="H34" s="155" t="s">
        <v>53</v>
      </c>
      <c r="I34" s="155" t="s">
        <v>64</v>
      </c>
      <c r="J34" s="127" t="s">
        <v>7</v>
      </c>
      <c r="K34" s="100">
        <v>0.47099999999999997</v>
      </c>
      <c r="L34" s="101" t="s">
        <v>2</v>
      </c>
      <c r="M34" s="90"/>
      <c r="N34" s="90"/>
      <c r="O34" s="90"/>
      <c r="P34" s="90"/>
      <c r="Q34" s="90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76"/>
    </row>
    <row r="35" spans="1:43" ht="15" customHeight="1">
      <c r="A35" s="159"/>
      <c r="B35" s="160"/>
      <c r="C35" s="161"/>
      <c r="D35" s="162"/>
      <c r="E35" s="163"/>
      <c r="F35" s="159"/>
      <c r="G35" s="164"/>
      <c r="H35" s="165"/>
      <c r="I35" s="165"/>
      <c r="J35" s="128"/>
      <c r="K35" s="102">
        <v>6834.2</v>
      </c>
      <c r="L35" s="103" t="s">
        <v>3</v>
      </c>
      <c r="M35" s="90"/>
      <c r="N35" s="90"/>
      <c r="O35" s="90"/>
      <c r="P35" s="90"/>
      <c r="Q35" s="90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76"/>
    </row>
    <row r="36" spans="1:43" ht="15" customHeight="1">
      <c r="A36" s="191">
        <v>10</v>
      </c>
      <c r="B36" s="210">
        <v>2465569</v>
      </c>
      <c r="C36" s="212" t="s">
        <v>94</v>
      </c>
      <c r="D36" s="129">
        <v>2.3639999999999999</v>
      </c>
      <c r="E36" s="132">
        <v>56321.5</v>
      </c>
      <c r="F36" s="191">
        <v>1.6890000000000001</v>
      </c>
      <c r="G36" s="214">
        <v>29958</v>
      </c>
      <c r="H36" s="141" t="s">
        <v>53</v>
      </c>
      <c r="I36" s="141" t="s">
        <v>65</v>
      </c>
      <c r="J36" s="176" t="s">
        <v>7</v>
      </c>
      <c r="K36" s="81">
        <v>1.6890000000000001</v>
      </c>
      <c r="L36" s="88" t="s">
        <v>2</v>
      </c>
      <c r="M36" s="90"/>
      <c r="N36" s="90"/>
      <c r="O36" s="90"/>
      <c r="P36" s="90"/>
      <c r="Q36" s="90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76"/>
    </row>
    <row r="37" spans="1:43" ht="15" customHeight="1">
      <c r="A37" s="193"/>
      <c r="B37" s="211"/>
      <c r="C37" s="213"/>
      <c r="D37" s="131"/>
      <c r="E37" s="134"/>
      <c r="F37" s="193"/>
      <c r="G37" s="215"/>
      <c r="H37" s="143"/>
      <c r="I37" s="143"/>
      <c r="J37" s="177"/>
      <c r="K37" s="84">
        <v>29958</v>
      </c>
      <c r="L37" s="90" t="s">
        <v>3</v>
      </c>
      <c r="M37" s="90"/>
      <c r="N37" s="90"/>
      <c r="O37" s="90"/>
      <c r="P37" s="90"/>
      <c r="Q37" s="90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76"/>
    </row>
    <row r="38" spans="1:43" ht="15" customHeight="1">
      <c r="A38" s="147">
        <v>11</v>
      </c>
      <c r="B38" s="149">
        <v>2463047</v>
      </c>
      <c r="C38" s="150" t="s">
        <v>95</v>
      </c>
      <c r="D38" s="151">
        <v>0.28100000000000003</v>
      </c>
      <c r="E38" s="152" t="s">
        <v>98</v>
      </c>
      <c r="F38" s="147">
        <v>0.28100000000000003</v>
      </c>
      <c r="G38" s="154">
        <v>3801.59</v>
      </c>
      <c r="H38" s="155" t="s">
        <v>53</v>
      </c>
      <c r="I38" s="155" t="s">
        <v>66</v>
      </c>
      <c r="J38" s="127" t="s">
        <v>7</v>
      </c>
      <c r="K38" s="100">
        <v>0.28100000000000003</v>
      </c>
      <c r="L38" s="101" t="s">
        <v>2</v>
      </c>
      <c r="M38" s="90"/>
      <c r="N38" s="90"/>
      <c r="O38" s="90"/>
      <c r="P38" s="90"/>
      <c r="Q38" s="90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76"/>
    </row>
    <row r="39" spans="1:43" ht="15" customHeight="1">
      <c r="A39" s="159"/>
      <c r="B39" s="160"/>
      <c r="C39" s="161"/>
      <c r="D39" s="162"/>
      <c r="E39" s="163"/>
      <c r="F39" s="159"/>
      <c r="G39" s="164"/>
      <c r="H39" s="165"/>
      <c r="I39" s="165"/>
      <c r="J39" s="128"/>
      <c r="K39" s="106">
        <v>3801.59</v>
      </c>
      <c r="L39" s="103" t="s">
        <v>3</v>
      </c>
      <c r="M39" s="90"/>
      <c r="N39" s="90"/>
      <c r="O39" s="90"/>
      <c r="P39" s="90"/>
      <c r="Q39" s="90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76"/>
    </row>
    <row r="40" spans="1:43" ht="15" customHeight="1">
      <c r="A40" s="191">
        <v>12</v>
      </c>
      <c r="B40" s="210">
        <v>2464673</v>
      </c>
      <c r="C40" s="212" t="s">
        <v>96</v>
      </c>
      <c r="D40" s="129">
        <v>0.51</v>
      </c>
      <c r="E40" s="132">
        <v>7713.3</v>
      </c>
      <c r="F40" s="222">
        <v>0.51</v>
      </c>
      <c r="G40" s="214">
        <v>7713.25</v>
      </c>
      <c r="H40" s="141" t="s">
        <v>53</v>
      </c>
      <c r="I40" s="141" t="s">
        <v>67</v>
      </c>
      <c r="J40" s="176" t="s">
        <v>7</v>
      </c>
      <c r="K40" s="81">
        <v>0.51</v>
      </c>
      <c r="L40" s="88" t="s">
        <v>2</v>
      </c>
      <c r="M40" s="90"/>
      <c r="N40" s="90"/>
      <c r="O40" s="90"/>
      <c r="P40" s="90"/>
      <c r="Q40" s="90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76"/>
    </row>
    <row r="41" spans="1:43" ht="15" customHeight="1">
      <c r="A41" s="193"/>
      <c r="B41" s="211"/>
      <c r="C41" s="213"/>
      <c r="D41" s="131"/>
      <c r="E41" s="134"/>
      <c r="F41" s="223"/>
      <c r="G41" s="215"/>
      <c r="H41" s="143"/>
      <c r="I41" s="143"/>
      <c r="J41" s="177"/>
      <c r="K41" s="80">
        <v>7713.25</v>
      </c>
      <c r="L41" s="90" t="s">
        <v>3</v>
      </c>
      <c r="M41" s="90"/>
      <c r="N41" s="90"/>
      <c r="O41" s="90"/>
      <c r="P41" s="90"/>
      <c r="Q41" s="90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76"/>
    </row>
    <row r="42" spans="1:43" ht="15" customHeight="1">
      <c r="A42" s="191">
        <v>13</v>
      </c>
      <c r="B42" s="210">
        <v>2469241</v>
      </c>
      <c r="C42" s="212" t="s">
        <v>99</v>
      </c>
      <c r="D42" s="129">
        <v>5.2850000000000001</v>
      </c>
      <c r="E42" s="132">
        <v>30527.200000000001</v>
      </c>
      <c r="F42" s="135">
        <v>0.18</v>
      </c>
      <c r="G42" s="138">
        <v>2046</v>
      </c>
      <c r="H42" s="141" t="s">
        <v>53</v>
      </c>
      <c r="I42" s="141" t="s">
        <v>68</v>
      </c>
      <c r="J42" s="144" t="s">
        <v>42</v>
      </c>
      <c r="K42" s="83">
        <v>0.18</v>
      </c>
      <c r="L42" s="88" t="s">
        <v>2</v>
      </c>
      <c r="M42" s="90"/>
      <c r="N42" s="90"/>
      <c r="O42" s="90"/>
      <c r="P42" s="90"/>
      <c r="Q42" s="90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76"/>
    </row>
    <row r="43" spans="1:43" ht="15" customHeight="1">
      <c r="A43" s="192"/>
      <c r="B43" s="216"/>
      <c r="C43" s="217"/>
      <c r="D43" s="130"/>
      <c r="E43" s="133"/>
      <c r="F43" s="136"/>
      <c r="G43" s="139"/>
      <c r="H43" s="142"/>
      <c r="I43" s="142"/>
      <c r="J43" s="145"/>
      <c r="K43" s="84">
        <v>2046</v>
      </c>
      <c r="L43" s="90" t="s">
        <v>3</v>
      </c>
      <c r="M43" s="90"/>
      <c r="N43" s="90"/>
      <c r="O43" s="90"/>
      <c r="P43" s="90"/>
      <c r="Q43" s="90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76"/>
    </row>
    <row r="44" spans="1:43" ht="15" customHeight="1">
      <c r="A44" s="192"/>
      <c r="B44" s="216"/>
      <c r="C44" s="217"/>
      <c r="D44" s="130"/>
      <c r="E44" s="133"/>
      <c r="F44" s="136"/>
      <c r="G44" s="139"/>
      <c r="H44" s="142"/>
      <c r="I44" s="142"/>
      <c r="J44" s="144" t="s">
        <v>8</v>
      </c>
      <c r="K44" s="82">
        <v>0.32</v>
      </c>
      <c r="L44" s="88" t="s">
        <v>2</v>
      </c>
      <c r="M44" s="90"/>
      <c r="N44" s="90"/>
      <c r="O44" s="90"/>
      <c r="P44" s="90"/>
      <c r="Q44" s="90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76"/>
    </row>
    <row r="45" spans="1:43" ht="15" customHeight="1">
      <c r="A45" s="192"/>
      <c r="B45" s="216"/>
      <c r="C45" s="217"/>
      <c r="D45" s="130"/>
      <c r="E45" s="133"/>
      <c r="F45" s="136"/>
      <c r="G45" s="139"/>
      <c r="H45" s="142"/>
      <c r="I45" s="142"/>
      <c r="J45" s="145"/>
      <c r="K45" s="84">
        <v>68.599999999999994</v>
      </c>
      <c r="L45" s="90" t="s">
        <v>3</v>
      </c>
      <c r="M45" s="90"/>
      <c r="N45" s="90"/>
      <c r="O45" s="90"/>
      <c r="P45" s="90"/>
      <c r="Q45" s="90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76"/>
    </row>
    <row r="46" spans="1:43" ht="33.75" customHeight="1">
      <c r="A46" s="192"/>
      <c r="B46" s="216"/>
      <c r="C46" s="217"/>
      <c r="D46" s="130"/>
      <c r="E46" s="133"/>
      <c r="F46" s="136"/>
      <c r="G46" s="139"/>
      <c r="H46" s="142"/>
      <c r="I46" s="142"/>
      <c r="J46" s="78" t="s">
        <v>55</v>
      </c>
      <c r="K46" s="82">
        <v>2.8000000000000001E-2</v>
      </c>
      <c r="L46" s="90" t="s">
        <v>69</v>
      </c>
      <c r="M46" s="90"/>
      <c r="N46" s="90"/>
      <c r="O46" s="90"/>
      <c r="P46" s="90"/>
      <c r="Q46" s="90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76"/>
    </row>
    <row r="47" spans="1:43" ht="31.5" customHeight="1">
      <c r="A47" s="193"/>
      <c r="B47" s="211"/>
      <c r="C47" s="213"/>
      <c r="D47" s="131"/>
      <c r="E47" s="134"/>
      <c r="F47" s="137"/>
      <c r="G47" s="140"/>
      <c r="H47" s="143"/>
      <c r="I47" s="143"/>
      <c r="J47" s="78" t="s">
        <v>44</v>
      </c>
      <c r="K47" s="84">
        <v>23</v>
      </c>
      <c r="L47" s="90" t="s">
        <v>10</v>
      </c>
      <c r="M47" s="90"/>
      <c r="N47" s="90"/>
      <c r="O47" s="90"/>
      <c r="P47" s="90"/>
      <c r="Q47" s="90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76"/>
    </row>
    <row r="48" spans="1:43" ht="15" customHeight="1">
      <c r="A48" s="191">
        <v>14</v>
      </c>
      <c r="B48" s="210">
        <v>2469241</v>
      </c>
      <c r="C48" s="212" t="s">
        <v>100</v>
      </c>
      <c r="D48" s="129">
        <v>0.12</v>
      </c>
      <c r="E48" s="132">
        <v>1803.4</v>
      </c>
      <c r="F48" s="135">
        <v>0.12</v>
      </c>
      <c r="G48" s="138">
        <v>1803.41</v>
      </c>
      <c r="H48" s="141" t="s">
        <v>53</v>
      </c>
      <c r="I48" s="141" t="s">
        <v>70</v>
      </c>
      <c r="J48" s="144" t="s">
        <v>43</v>
      </c>
      <c r="K48" s="83">
        <v>0.12</v>
      </c>
      <c r="L48" s="88" t="s">
        <v>2</v>
      </c>
      <c r="M48" s="77"/>
      <c r="N48" s="90"/>
      <c r="O48" s="90"/>
      <c r="P48" s="90"/>
      <c r="Q48" s="90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76"/>
    </row>
    <row r="49" spans="1:85" ht="15" customHeight="1">
      <c r="A49" s="192"/>
      <c r="B49" s="216"/>
      <c r="C49" s="217"/>
      <c r="D49" s="130"/>
      <c r="E49" s="133"/>
      <c r="F49" s="136"/>
      <c r="G49" s="139"/>
      <c r="H49" s="142"/>
      <c r="I49" s="142"/>
      <c r="J49" s="145"/>
      <c r="K49" s="80">
        <v>1803.41</v>
      </c>
      <c r="L49" s="90" t="s">
        <v>3</v>
      </c>
      <c r="M49" s="77"/>
      <c r="N49" s="90"/>
      <c r="O49" s="90"/>
      <c r="P49" s="90"/>
      <c r="Q49" s="90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76"/>
    </row>
    <row r="50" spans="1:85" ht="15" customHeight="1">
      <c r="A50" s="192"/>
      <c r="B50" s="216"/>
      <c r="C50" s="217"/>
      <c r="D50" s="130"/>
      <c r="E50" s="133"/>
      <c r="F50" s="136"/>
      <c r="G50" s="139"/>
      <c r="H50" s="142"/>
      <c r="I50" s="142"/>
      <c r="J50" s="144" t="s">
        <v>8</v>
      </c>
      <c r="K50" s="82">
        <v>0.12</v>
      </c>
      <c r="L50" s="96" t="s">
        <v>2</v>
      </c>
      <c r="M50" s="77"/>
      <c r="N50" s="90"/>
      <c r="O50" s="90"/>
      <c r="P50" s="90"/>
      <c r="Q50" s="90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76"/>
    </row>
    <row r="51" spans="1:85" ht="15" customHeight="1">
      <c r="A51" s="192"/>
      <c r="B51" s="216"/>
      <c r="C51" s="217"/>
      <c r="D51" s="130"/>
      <c r="E51" s="133"/>
      <c r="F51" s="136"/>
      <c r="G51" s="139"/>
      <c r="H51" s="142"/>
      <c r="I51" s="142"/>
      <c r="J51" s="145"/>
      <c r="K51" s="84">
        <v>25.9</v>
      </c>
      <c r="L51" s="90" t="s">
        <v>3</v>
      </c>
      <c r="M51" s="77"/>
      <c r="N51" s="90"/>
      <c r="O51" s="90"/>
      <c r="P51" s="90"/>
      <c r="Q51" s="90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76"/>
    </row>
    <row r="52" spans="1:85" ht="27.75" customHeight="1">
      <c r="A52" s="192"/>
      <c r="B52" s="216"/>
      <c r="C52" s="217"/>
      <c r="D52" s="130"/>
      <c r="E52" s="133"/>
      <c r="F52" s="136"/>
      <c r="G52" s="139"/>
      <c r="H52" s="142"/>
      <c r="I52" s="142"/>
      <c r="J52" s="78" t="s">
        <v>55</v>
      </c>
      <c r="K52" s="84">
        <v>0.1</v>
      </c>
      <c r="L52" s="90" t="s">
        <v>69</v>
      </c>
      <c r="M52" s="77"/>
      <c r="N52" s="90"/>
      <c r="O52" s="90"/>
      <c r="P52" s="90"/>
      <c r="Q52" s="90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76"/>
    </row>
    <row r="53" spans="1:85" ht="33.75" customHeight="1">
      <c r="A53" s="192"/>
      <c r="B53" s="216"/>
      <c r="C53" s="217"/>
      <c r="D53" s="130"/>
      <c r="E53" s="133"/>
      <c r="F53" s="136"/>
      <c r="G53" s="139"/>
      <c r="H53" s="142"/>
      <c r="I53" s="142"/>
      <c r="J53" s="78" t="s">
        <v>101</v>
      </c>
      <c r="K53" s="82">
        <v>0.156</v>
      </c>
      <c r="L53" s="90" t="s">
        <v>69</v>
      </c>
      <c r="M53" s="77"/>
      <c r="N53" s="90"/>
      <c r="O53" s="90"/>
      <c r="P53" s="90"/>
      <c r="Q53" s="90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76"/>
    </row>
    <row r="54" spans="1:85" ht="36.75" customHeight="1">
      <c r="A54" s="193"/>
      <c r="B54" s="211"/>
      <c r="C54" s="213"/>
      <c r="D54" s="131"/>
      <c r="E54" s="134"/>
      <c r="F54" s="137"/>
      <c r="G54" s="140"/>
      <c r="H54" s="143"/>
      <c r="I54" s="143"/>
      <c r="J54" s="78" t="s">
        <v>44</v>
      </c>
      <c r="K54" s="84">
        <v>29</v>
      </c>
      <c r="L54" s="90" t="s">
        <v>10</v>
      </c>
      <c r="M54" s="77"/>
      <c r="N54" s="90"/>
      <c r="O54" s="90"/>
      <c r="P54" s="90"/>
      <c r="Q54" s="90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76"/>
    </row>
    <row r="55" spans="1:85" ht="15" customHeight="1">
      <c r="A55" s="147">
        <v>15</v>
      </c>
      <c r="B55" s="113">
        <v>2469991</v>
      </c>
      <c r="C55" s="114" t="s">
        <v>84</v>
      </c>
      <c r="D55" s="115">
        <v>2.72</v>
      </c>
      <c r="E55" s="116">
        <v>62338</v>
      </c>
      <c r="F55" s="117">
        <v>2.72</v>
      </c>
      <c r="G55" s="118">
        <v>62338</v>
      </c>
      <c r="H55" s="126" t="s">
        <v>53</v>
      </c>
      <c r="I55" s="126" t="s">
        <v>81</v>
      </c>
      <c r="J55" s="127" t="s">
        <v>7</v>
      </c>
      <c r="K55" s="106">
        <v>2.72</v>
      </c>
      <c r="L55" s="103" t="s">
        <v>2</v>
      </c>
      <c r="M55" s="77"/>
      <c r="N55" s="90"/>
      <c r="O55" s="90"/>
      <c r="P55" s="90"/>
      <c r="Q55" s="90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76"/>
    </row>
    <row r="56" spans="1:85" ht="15" customHeight="1">
      <c r="A56" s="148"/>
      <c r="B56" s="113"/>
      <c r="C56" s="114"/>
      <c r="D56" s="115"/>
      <c r="E56" s="116"/>
      <c r="F56" s="117"/>
      <c r="G56" s="118"/>
      <c r="H56" s="126"/>
      <c r="I56" s="126"/>
      <c r="J56" s="128"/>
      <c r="K56" s="102">
        <v>62338</v>
      </c>
      <c r="L56" s="103" t="s">
        <v>4</v>
      </c>
      <c r="M56" s="77"/>
      <c r="N56" s="90"/>
      <c r="O56" s="90"/>
      <c r="P56" s="90"/>
      <c r="Q56" s="90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76"/>
    </row>
    <row r="57" spans="1:85" ht="15" customHeight="1">
      <c r="A57" s="148"/>
      <c r="B57" s="113"/>
      <c r="C57" s="114"/>
      <c r="D57" s="115"/>
      <c r="E57" s="116"/>
      <c r="F57" s="117"/>
      <c r="G57" s="118"/>
      <c r="H57" s="126"/>
      <c r="I57" s="126"/>
      <c r="J57" s="127" t="s">
        <v>82</v>
      </c>
      <c r="K57" s="156">
        <v>2</v>
      </c>
      <c r="L57" s="155" t="s">
        <v>10</v>
      </c>
      <c r="M57" s="77"/>
      <c r="N57" s="90"/>
      <c r="O57" s="90"/>
      <c r="P57" s="90"/>
      <c r="Q57" s="90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76"/>
    </row>
    <row r="58" spans="1:85" ht="15" customHeight="1">
      <c r="A58" s="148"/>
      <c r="B58" s="149"/>
      <c r="C58" s="150"/>
      <c r="D58" s="151"/>
      <c r="E58" s="152"/>
      <c r="F58" s="153"/>
      <c r="G58" s="154"/>
      <c r="H58" s="155"/>
      <c r="I58" s="155"/>
      <c r="J58" s="146"/>
      <c r="K58" s="157"/>
      <c r="L58" s="158"/>
      <c r="M58" s="77"/>
      <c r="N58" s="90"/>
      <c r="O58" s="90"/>
      <c r="P58" s="90"/>
      <c r="Q58" s="90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76"/>
    </row>
    <row r="59" spans="1:85" ht="15" customHeight="1">
      <c r="A59" s="112">
        <v>16</v>
      </c>
      <c r="B59" s="113">
        <v>2469640</v>
      </c>
      <c r="C59" s="114" t="s">
        <v>97</v>
      </c>
      <c r="D59" s="115">
        <v>1.22</v>
      </c>
      <c r="E59" s="116">
        <v>14410</v>
      </c>
      <c r="F59" s="117">
        <v>1.22</v>
      </c>
      <c r="G59" s="118">
        <v>14410</v>
      </c>
      <c r="H59" s="126" t="s">
        <v>53</v>
      </c>
      <c r="I59" s="126" t="s">
        <v>83</v>
      </c>
      <c r="J59" s="127" t="s">
        <v>7</v>
      </c>
      <c r="K59" s="106">
        <v>1.22</v>
      </c>
      <c r="L59" s="103" t="s">
        <v>2</v>
      </c>
      <c r="M59" s="77"/>
      <c r="N59" s="90"/>
      <c r="O59" s="90"/>
      <c r="P59" s="90"/>
      <c r="Q59" s="90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76"/>
    </row>
    <row r="60" spans="1:85" ht="15" customHeight="1">
      <c r="A60" s="112"/>
      <c r="B60" s="113"/>
      <c r="C60" s="114"/>
      <c r="D60" s="115"/>
      <c r="E60" s="116"/>
      <c r="F60" s="117"/>
      <c r="G60" s="118"/>
      <c r="H60" s="126"/>
      <c r="I60" s="126"/>
      <c r="J60" s="128"/>
      <c r="K60" s="102">
        <v>14410</v>
      </c>
      <c r="L60" s="103" t="s">
        <v>3</v>
      </c>
      <c r="M60" s="77"/>
      <c r="N60" s="90"/>
      <c r="O60" s="90"/>
      <c r="P60" s="90"/>
      <c r="Q60" s="90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76"/>
    </row>
    <row r="61" spans="1:85" s="38" customFormat="1" ht="15" customHeight="1">
      <c r="A61" s="119" t="s">
        <v>25</v>
      </c>
      <c r="B61" s="120"/>
      <c r="C61" s="121"/>
      <c r="D61" s="110">
        <f>SUM(D17:D60)</f>
        <v>28.859000000000002</v>
      </c>
      <c r="E61" s="110">
        <f>SUM(E17:E60)</f>
        <v>341409</v>
      </c>
      <c r="F61" s="110">
        <f>SUM(F17:F60)</f>
        <v>15.532000000000002</v>
      </c>
      <c r="G61" s="110">
        <f>SUM(G17:G60)</f>
        <v>260973.44</v>
      </c>
      <c r="H61" s="36"/>
      <c r="I61" s="36"/>
      <c r="J61" s="36"/>
      <c r="K61" s="85">
        <f>SUM(K17,K19,K21,K23,K26,K28,K30,K32,K34,K36,K38,K40,K42,K48,K55,K59)</f>
        <v>15.532000000000002</v>
      </c>
      <c r="L61" s="46" t="s">
        <v>69</v>
      </c>
      <c r="M61" s="36"/>
      <c r="N61" s="36"/>
      <c r="O61" s="36"/>
      <c r="P61" s="85" t="e">
        <f>SUM(#REF!,#REF!,#REF!,#REF!)</f>
        <v>#REF!</v>
      </c>
      <c r="Q61" s="45" t="s">
        <v>69</v>
      </c>
      <c r="R61" s="220">
        <f>SUM(R17:R60)</f>
        <v>0</v>
      </c>
      <c r="S61" s="36"/>
      <c r="T61" s="36"/>
      <c r="U61" s="36"/>
      <c r="V61" s="86" t="e">
        <f>SUM(#REF!,#REF!,#REF!,#REF!,#REF!,#REF!,#REF!,#REF!,#REF!,#REF!,#REF!,#REF!,#REF!,#REF!,#REF!,#REF!,#REF!)</f>
        <v>#REF!</v>
      </c>
      <c r="W61" s="45" t="s">
        <v>69</v>
      </c>
      <c r="X61" s="220">
        <f>SUM(X18:X60)</f>
        <v>0</v>
      </c>
      <c r="Y61" s="44"/>
      <c r="Z61" s="36"/>
      <c r="AA61" s="36"/>
      <c r="AB61" s="85" t="e">
        <f>SUM(#REF!,#REF!,#REF!,#REF!,#REF!,#REF!,#REF!,#REF!,#REF!,#REF!,#REF!,#REF!,#REF!,#REF!,#REF!,#REF!,#REF!,#REF!,#REF!,#REF!,#REF!,#REF!,#REF!)</f>
        <v>#REF!</v>
      </c>
      <c r="AC61" s="45" t="s">
        <v>69</v>
      </c>
      <c r="AD61" s="220">
        <f>SUM(AD18:AD60)</f>
        <v>0</v>
      </c>
      <c r="AE61" s="36"/>
      <c r="AF61" s="36"/>
      <c r="AG61" s="36"/>
      <c r="AH61" s="85" t="e">
        <f>SUM(#REF!,#REF!,#REF!,#REF!,#REF!,#REF!,#REF!,#REF!,#REF!,#REF!,#REF!,#REF!,#REF!,#REF!,#REF!,#REF!,#REF!)</f>
        <v>#REF!</v>
      </c>
      <c r="AI61" s="45" t="s">
        <v>69</v>
      </c>
      <c r="AJ61" s="110">
        <f>SUM(AJ18:AJ60)</f>
        <v>0</v>
      </c>
      <c r="AK61" s="36"/>
      <c r="AL61" s="36"/>
      <c r="AM61" s="36"/>
      <c r="AN61" s="85" t="e">
        <f>SUM(#REF!,#REF!,#REF!,#REF!,#REF!,#REF!,#REF!,#REF!,#REF!,#REF!,#REF!,#REF!)</f>
        <v>#REF!</v>
      </c>
      <c r="AO61" s="45" t="s">
        <v>69</v>
      </c>
      <c r="AP61" s="110">
        <f>SUM(AP18:AP60)</f>
        <v>0</v>
      </c>
      <c r="AQ61" s="36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</row>
    <row r="62" spans="1:85" s="38" customFormat="1" ht="15" customHeight="1">
      <c r="A62" s="122"/>
      <c r="B62" s="123"/>
      <c r="C62" s="124"/>
      <c r="D62" s="111"/>
      <c r="E62" s="111"/>
      <c r="F62" s="125"/>
      <c r="G62" s="125"/>
      <c r="H62" s="36"/>
      <c r="I62" s="36"/>
      <c r="J62" s="47"/>
      <c r="K62" s="85">
        <f>SUM(K18,K20,K22,K24,K27,K29,K31,K33,K35,K37,K39,K41,K43,K49,K56,K60)</f>
        <v>260973.44</v>
      </c>
      <c r="L62" s="46" t="s">
        <v>4</v>
      </c>
      <c r="M62" s="48"/>
      <c r="N62" s="49"/>
      <c r="O62" s="47"/>
      <c r="P62" s="85" t="e">
        <f>SUM(#REF!,#REF!,#REF!,#REF!)</f>
        <v>#REF!</v>
      </c>
      <c r="Q62" s="45" t="s">
        <v>4</v>
      </c>
      <c r="R62" s="221"/>
      <c r="S62" s="48"/>
      <c r="T62" s="49"/>
      <c r="U62" s="47"/>
      <c r="V62" s="85" t="e">
        <f>SUM(#REF!,#REF!,#REF!,#REF!,#REF!,#REF!,#REF!,#REF!,#REF!,#REF!,#REF!,#REF!,#REF!,#REF!,#REF!,#REF!,#REF!)</f>
        <v>#REF!</v>
      </c>
      <c r="W62" s="45" t="s">
        <v>4</v>
      </c>
      <c r="X62" s="221"/>
      <c r="Y62" s="50"/>
      <c r="Z62" s="49"/>
      <c r="AA62" s="47"/>
      <c r="AB62" s="85" t="e">
        <f>SUM(#REF!,#REF!,#REF!,#REF!,#REF!,#REF!,#REF!,#REF!,#REF!,#REF!,#REF!,#REF!,#REF!,#REF!,#REF!,#REF!,#REF!,#REF!,#REF!,#REF!,#REF!,#REF!,#REF!)</f>
        <v>#REF!</v>
      </c>
      <c r="AC62" s="45" t="s">
        <v>4</v>
      </c>
      <c r="AD62" s="221"/>
      <c r="AE62" s="48"/>
      <c r="AF62" s="49"/>
      <c r="AG62" s="47"/>
      <c r="AH62" s="85" t="e">
        <f>SUM(#REF!,#REF!,#REF!,#REF!,#REF!,#REF!,#REF!,#REF!,#REF!,#REF!,#REF!,#REF!,#REF!,#REF!,#REF!,#REF!,#REF!)</f>
        <v>#REF!</v>
      </c>
      <c r="AI62" s="45" t="s">
        <v>4</v>
      </c>
      <c r="AJ62" s="221"/>
      <c r="AK62" s="48"/>
      <c r="AL62" s="49"/>
      <c r="AM62" s="47"/>
      <c r="AN62" s="85" t="e">
        <f>SUM(#REF!,#REF!,#REF!,#REF!,#REF!,#REF!,#REF!,#REF!,#REF!,#REF!,#REF!,#REF!)</f>
        <v>#REF!</v>
      </c>
      <c r="AO62" s="45" t="s">
        <v>4</v>
      </c>
      <c r="AP62" s="221"/>
      <c r="AQ62" s="36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</row>
    <row r="63" spans="1:85" ht="15.75" hidden="1">
      <c r="A63" s="51" t="s">
        <v>15</v>
      </c>
      <c r="B63" s="30"/>
      <c r="C63" s="30"/>
      <c r="D63" s="30"/>
      <c r="E63" s="30"/>
      <c r="F63" s="30"/>
      <c r="G63" s="30"/>
      <c r="H63" s="30"/>
      <c r="I63" s="30"/>
      <c r="J63" s="30"/>
      <c r="K63" s="59"/>
      <c r="L63" s="30"/>
      <c r="M63" s="30"/>
      <c r="N63" s="30"/>
      <c r="O63" s="30"/>
      <c r="P63" s="30"/>
      <c r="Q63" s="30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7"/>
      <c r="AD63" s="7"/>
      <c r="AE63" s="7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</row>
    <row r="64" spans="1:85" hidden="1">
      <c r="A64" s="226" t="s">
        <v>16</v>
      </c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:43" hidden="1">
      <c r="A65" s="43">
        <v>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</row>
    <row r="66" spans="1:43" hidden="1">
      <c r="A66" s="43">
        <v>2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</row>
    <row r="67" spans="1:43" hidden="1">
      <c r="A67" s="43">
        <v>3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</row>
    <row r="68" spans="1:43" hidden="1">
      <c r="A68" s="227" t="s">
        <v>17</v>
      </c>
      <c r="B68" s="228"/>
      <c r="C68" s="228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</row>
    <row r="69" spans="1:43" hidden="1">
      <c r="A69" s="229" t="s">
        <v>18</v>
      </c>
      <c r="B69" s="229"/>
      <c r="C69" s="229"/>
      <c r="D69" s="229"/>
      <c r="E69" s="229"/>
      <c r="F69" s="229"/>
      <c r="G69" s="229"/>
      <c r="H69" s="229"/>
      <c r="I69" s="229"/>
      <c r="J69" s="218" t="s">
        <v>7</v>
      </c>
      <c r="K69" s="7"/>
      <c r="L69" s="7" t="s">
        <v>2</v>
      </c>
      <c r="M69" s="28"/>
      <c r="N69" s="8"/>
      <c r="O69" s="218" t="s">
        <v>7</v>
      </c>
      <c r="P69" s="7"/>
      <c r="Q69" s="7" t="s">
        <v>2</v>
      </c>
      <c r="R69" s="7"/>
      <c r="S69" s="28"/>
      <c r="T69" s="8"/>
      <c r="U69" s="218" t="s">
        <v>7</v>
      </c>
      <c r="V69" s="7"/>
      <c r="W69" s="7" t="s">
        <v>2</v>
      </c>
      <c r="X69" s="7"/>
      <c r="Y69" s="28"/>
      <c r="Z69" s="8"/>
      <c r="AA69" s="218" t="s">
        <v>7</v>
      </c>
      <c r="AB69" s="7"/>
      <c r="AC69" s="7" t="s">
        <v>2</v>
      </c>
      <c r="AD69" s="7"/>
      <c r="AE69" s="28"/>
      <c r="AF69" s="8"/>
      <c r="AG69" s="218" t="s">
        <v>7</v>
      </c>
      <c r="AH69" s="7"/>
      <c r="AI69" s="7" t="s">
        <v>2</v>
      </c>
      <c r="AJ69" s="7"/>
      <c r="AK69" s="28"/>
      <c r="AL69" s="8"/>
      <c r="AM69" s="218" t="s">
        <v>7</v>
      </c>
      <c r="AN69" s="7"/>
      <c r="AO69" s="7" t="s">
        <v>2</v>
      </c>
      <c r="AP69" s="7"/>
      <c r="AQ69" s="7"/>
    </row>
    <row r="70" spans="1:43" hidden="1">
      <c r="A70" s="229"/>
      <c r="B70" s="229"/>
      <c r="C70" s="229"/>
      <c r="D70" s="229"/>
      <c r="E70" s="229"/>
      <c r="F70" s="229"/>
      <c r="G70" s="229"/>
      <c r="H70" s="229"/>
      <c r="I70" s="229"/>
      <c r="J70" s="219"/>
      <c r="K70" s="7"/>
      <c r="L70" s="7" t="s">
        <v>4</v>
      </c>
      <c r="M70" s="23"/>
      <c r="N70" s="9"/>
      <c r="O70" s="219"/>
      <c r="P70" s="7"/>
      <c r="Q70" s="7" t="s">
        <v>4</v>
      </c>
      <c r="R70" s="7"/>
      <c r="S70" s="23"/>
      <c r="T70" s="9"/>
      <c r="U70" s="219"/>
      <c r="V70" s="7"/>
      <c r="W70" s="7" t="s">
        <v>4</v>
      </c>
      <c r="X70" s="7"/>
      <c r="Y70" s="23"/>
      <c r="Z70" s="9"/>
      <c r="AA70" s="219"/>
      <c r="AB70" s="7"/>
      <c r="AC70" s="7" t="s">
        <v>4</v>
      </c>
      <c r="AD70" s="7"/>
      <c r="AE70" s="23"/>
      <c r="AF70" s="9"/>
      <c r="AG70" s="219"/>
      <c r="AH70" s="7"/>
      <c r="AI70" s="7" t="s">
        <v>4</v>
      </c>
      <c r="AJ70" s="7"/>
      <c r="AK70" s="23"/>
      <c r="AL70" s="9"/>
      <c r="AM70" s="219"/>
      <c r="AN70" s="7"/>
      <c r="AO70" s="7" t="s">
        <v>4</v>
      </c>
      <c r="AP70" s="7"/>
      <c r="AQ70" s="7"/>
    </row>
    <row r="71" spans="1:43" hidden="1">
      <c r="A71" s="229"/>
      <c r="B71" s="229"/>
      <c r="C71" s="229"/>
      <c r="D71" s="229"/>
      <c r="E71" s="229"/>
      <c r="F71" s="229"/>
      <c r="G71" s="229"/>
      <c r="H71" s="229"/>
      <c r="I71" s="229"/>
      <c r="J71" s="218" t="s">
        <v>41</v>
      </c>
      <c r="K71" s="7"/>
      <c r="L71" s="7" t="s">
        <v>2</v>
      </c>
      <c r="M71" s="23"/>
      <c r="N71" s="9"/>
      <c r="O71" s="218" t="s">
        <v>41</v>
      </c>
      <c r="P71" s="7"/>
      <c r="Q71" s="7" t="s">
        <v>2</v>
      </c>
      <c r="R71" s="7"/>
      <c r="S71" s="23"/>
      <c r="T71" s="9"/>
      <c r="U71" s="218" t="s">
        <v>41</v>
      </c>
      <c r="V71" s="7"/>
      <c r="W71" s="7" t="s">
        <v>2</v>
      </c>
      <c r="X71" s="7"/>
      <c r="Y71" s="23"/>
      <c r="Z71" s="9"/>
      <c r="AA71" s="218" t="s">
        <v>41</v>
      </c>
      <c r="AB71" s="7"/>
      <c r="AC71" s="7" t="s">
        <v>2</v>
      </c>
      <c r="AD71" s="7"/>
      <c r="AE71" s="23"/>
      <c r="AF71" s="9"/>
      <c r="AG71" s="218" t="s">
        <v>41</v>
      </c>
      <c r="AH71" s="7"/>
      <c r="AI71" s="7" t="s">
        <v>2</v>
      </c>
      <c r="AJ71" s="7"/>
      <c r="AK71" s="23"/>
      <c r="AL71" s="9"/>
      <c r="AM71" s="218" t="s">
        <v>41</v>
      </c>
      <c r="AN71" s="7"/>
      <c r="AO71" s="7" t="s">
        <v>2</v>
      </c>
      <c r="AP71" s="7"/>
      <c r="AQ71" s="7"/>
    </row>
    <row r="72" spans="1:43" hidden="1">
      <c r="A72" s="229"/>
      <c r="B72" s="229"/>
      <c r="C72" s="229"/>
      <c r="D72" s="229"/>
      <c r="E72" s="229"/>
      <c r="F72" s="229"/>
      <c r="G72" s="229"/>
      <c r="H72" s="229"/>
      <c r="I72" s="229"/>
      <c r="J72" s="219"/>
      <c r="K72" s="7"/>
      <c r="L72" s="7" t="s">
        <v>4</v>
      </c>
      <c r="M72" s="23"/>
      <c r="N72" s="9"/>
      <c r="O72" s="219"/>
      <c r="P72" s="7"/>
      <c r="Q72" s="7" t="s">
        <v>4</v>
      </c>
      <c r="R72" s="7"/>
      <c r="S72" s="23"/>
      <c r="T72" s="9"/>
      <c r="U72" s="219"/>
      <c r="V72" s="7"/>
      <c r="W72" s="7" t="s">
        <v>4</v>
      </c>
      <c r="X72" s="7"/>
      <c r="Y72" s="23"/>
      <c r="Z72" s="9"/>
      <c r="AA72" s="219"/>
      <c r="AB72" s="7"/>
      <c r="AC72" s="7" t="s">
        <v>4</v>
      </c>
      <c r="AD72" s="7"/>
      <c r="AE72" s="23"/>
      <c r="AF72" s="9"/>
      <c r="AG72" s="219"/>
      <c r="AH72" s="7"/>
      <c r="AI72" s="7" t="s">
        <v>4</v>
      </c>
      <c r="AJ72" s="7"/>
      <c r="AK72" s="23"/>
      <c r="AL72" s="9"/>
      <c r="AM72" s="219"/>
      <c r="AN72" s="7"/>
      <c r="AO72" s="7" t="s">
        <v>4</v>
      </c>
      <c r="AP72" s="7"/>
      <c r="AQ72" s="7"/>
    </row>
    <row r="73" spans="1:43" hidden="1">
      <c r="A73" s="229"/>
      <c r="B73" s="229"/>
      <c r="C73" s="229"/>
      <c r="D73" s="229"/>
      <c r="E73" s="229"/>
      <c r="F73" s="229"/>
      <c r="G73" s="229"/>
      <c r="H73" s="229"/>
      <c r="I73" s="229"/>
      <c r="J73" s="218" t="s">
        <v>42</v>
      </c>
      <c r="K73" s="7"/>
      <c r="L73" s="7" t="s">
        <v>2</v>
      </c>
      <c r="M73" s="23"/>
      <c r="N73" s="9"/>
      <c r="O73" s="218" t="s">
        <v>42</v>
      </c>
      <c r="P73" s="7"/>
      <c r="Q73" s="7" t="s">
        <v>2</v>
      </c>
      <c r="R73" s="7"/>
      <c r="S73" s="23"/>
      <c r="T73" s="9"/>
      <c r="U73" s="218" t="s">
        <v>42</v>
      </c>
      <c r="V73" s="7"/>
      <c r="W73" s="7" t="s">
        <v>2</v>
      </c>
      <c r="X73" s="7"/>
      <c r="Y73" s="23"/>
      <c r="Z73" s="9"/>
      <c r="AA73" s="218" t="s">
        <v>42</v>
      </c>
      <c r="AB73" s="7"/>
      <c r="AC73" s="7" t="s">
        <v>2</v>
      </c>
      <c r="AD73" s="7"/>
      <c r="AE73" s="23"/>
      <c r="AF73" s="9"/>
      <c r="AG73" s="218" t="s">
        <v>42</v>
      </c>
      <c r="AH73" s="7"/>
      <c r="AI73" s="7" t="s">
        <v>2</v>
      </c>
      <c r="AJ73" s="7"/>
      <c r="AK73" s="23"/>
      <c r="AL73" s="9"/>
      <c r="AM73" s="218" t="s">
        <v>42</v>
      </c>
      <c r="AN73" s="7"/>
      <c r="AO73" s="7" t="s">
        <v>2</v>
      </c>
      <c r="AP73" s="7"/>
      <c r="AQ73" s="7"/>
    </row>
    <row r="74" spans="1:43" hidden="1">
      <c r="A74" s="229"/>
      <c r="B74" s="229"/>
      <c r="C74" s="229"/>
      <c r="D74" s="229"/>
      <c r="E74" s="229"/>
      <c r="F74" s="229"/>
      <c r="G74" s="229"/>
      <c r="H74" s="229"/>
      <c r="I74" s="229"/>
      <c r="J74" s="219"/>
      <c r="K74" s="7"/>
      <c r="L74" s="7" t="s">
        <v>4</v>
      </c>
      <c r="M74" s="23"/>
      <c r="N74" s="9"/>
      <c r="O74" s="219"/>
      <c r="P74" s="7"/>
      <c r="Q74" s="7" t="s">
        <v>4</v>
      </c>
      <c r="R74" s="7"/>
      <c r="S74" s="23"/>
      <c r="T74" s="9"/>
      <c r="U74" s="219"/>
      <c r="V74" s="7"/>
      <c r="W74" s="7" t="s">
        <v>4</v>
      </c>
      <c r="X74" s="7"/>
      <c r="Y74" s="23"/>
      <c r="Z74" s="9"/>
      <c r="AA74" s="219"/>
      <c r="AB74" s="7"/>
      <c r="AC74" s="7" t="s">
        <v>4</v>
      </c>
      <c r="AD74" s="7"/>
      <c r="AE74" s="23"/>
      <c r="AF74" s="9"/>
      <c r="AG74" s="219"/>
      <c r="AH74" s="7"/>
      <c r="AI74" s="7" t="s">
        <v>4</v>
      </c>
      <c r="AJ74" s="7"/>
      <c r="AK74" s="23"/>
      <c r="AL74" s="9"/>
      <c r="AM74" s="219"/>
      <c r="AN74" s="7"/>
      <c r="AO74" s="7" t="s">
        <v>4</v>
      </c>
      <c r="AP74" s="7"/>
      <c r="AQ74" s="7"/>
    </row>
    <row r="75" spans="1:43" hidden="1">
      <c r="A75" s="229"/>
      <c r="B75" s="229"/>
      <c r="C75" s="229"/>
      <c r="D75" s="229"/>
      <c r="E75" s="229"/>
      <c r="F75" s="229"/>
      <c r="G75" s="229"/>
      <c r="H75" s="229"/>
      <c r="I75" s="229"/>
      <c r="J75" s="218" t="s">
        <v>43</v>
      </c>
      <c r="K75" s="7"/>
      <c r="L75" s="7" t="s">
        <v>2</v>
      </c>
      <c r="M75" s="23"/>
      <c r="N75" s="9"/>
      <c r="O75" s="218" t="s">
        <v>43</v>
      </c>
      <c r="P75" s="7"/>
      <c r="Q75" s="7" t="s">
        <v>2</v>
      </c>
      <c r="R75" s="7"/>
      <c r="S75" s="23"/>
      <c r="T75" s="9"/>
      <c r="U75" s="218" t="s">
        <v>43</v>
      </c>
      <c r="V75" s="7"/>
      <c r="W75" s="7" t="s">
        <v>2</v>
      </c>
      <c r="X75" s="7"/>
      <c r="Y75" s="23"/>
      <c r="Z75" s="9"/>
      <c r="AA75" s="218" t="s">
        <v>43</v>
      </c>
      <c r="AB75" s="7"/>
      <c r="AC75" s="7" t="s">
        <v>2</v>
      </c>
      <c r="AD75" s="7"/>
      <c r="AE75" s="23"/>
      <c r="AF75" s="9"/>
      <c r="AG75" s="218" t="s">
        <v>43</v>
      </c>
      <c r="AH75" s="7"/>
      <c r="AI75" s="7" t="s">
        <v>2</v>
      </c>
      <c r="AJ75" s="7"/>
      <c r="AK75" s="23"/>
      <c r="AL75" s="9"/>
      <c r="AM75" s="218" t="s">
        <v>43</v>
      </c>
      <c r="AN75" s="7"/>
      <c r="AO75" s="7" t="s">
        <v>2</v>
      </c>
      <c r="AP75" s="7"/>
      <c r="AQ75" s="7"/>
    </row>
    <row r="76" spans="1:43" hidden="1">
      <c r="A76" s="229"/>
      <c r="B76" s="229"/>
      <c r="C76" s="229"/>
      <c r="D76" s="229"/>
      <c r="E76" s="229"/>
      <c r="F76" s="229"/>
      <c r="G76" s="229"/>
      <c r="H76" s="229"/>
      <c r="I76" s="229"/>
      <c r="J76" s="219"/>
      <c r="K76" s="7"/>
      <c r="L76" s="7" t="s">
        <v>4</v>
      </c>
      <c r="M76" s="23"/>
      <c r="N76" s="9"/>
      <c r="O76" s="219"/>
      <c r="P76" s="7"/>
      <c r="Q76" s="7" t="s">
        <v>4</v>
      </c>
      <c r="R76" s="7"/>
      <c r="S76" s="23"/>
      <c r="T76" s="9"/>
      <c r="U76" s="219"/>
      <c r="V76" s="7"/>
      <c r="W76" s="7" t="s">
        <v>4</v>
      </c>
      <c r="X76" s="7"/>
      <c r="Y76" s="23"/>
      <c r="Z76" s="9"/>
      <c r="AA76" s="219"/>
      <c r="AB76" s="7"/>
      <c r="AC76" s="7" t="s">
        <v>4</v>
      </c>
      <c r="AD76" s="7"/>
      <c r="AE76" s="23"/>
      <c r="AF76" s="9"/>
      <c r="AG76" s="219"/>
      <c r="AH76" s="7"/>
      <c r="AI76" s="7" t="s">
        <v>4</v>
      </c>
      <c r="AJ76" s="7"/>
      <c r="AK76" s="23"/>
      <c r="AL76" s="9"/>
      <c r="AM76" s="219"/>
      <c r="AN76" s="7"/>
      <c r="AO76" s="7" t="s">
        <v>4</v>
      </c>
      <c r="AP76" s="7"/>
      <c r="AQ76" s="7"/>
    </row>
    <row r="77" spans="1:43" ht="15" hidden="1" customHeight="1">
      <c r="A77" s="229"/>
      <c r="B77" s="229"/>
      <c r="C77" s="229"/>
      <c r="D77" s="229"/>
      <c r="E77" s="229"/>
      <c r="F77" s="229"/>
      <c r="G77" s="229"/>
      <c r="H77" s="229"/>
      <c r="I77" s="229"/>
      <c r="J77" s="224" t="s">
        <v>8</v>
      </c>
      <c r="K77" s="7"/>
      <c r="L77" s="7" t="s">
        <v>4</v>
      </c>
      <c r="M77" s="23"/>
      <c r="N77" s="9"/>
      <c r="O77" s="224" t="s">
        <v>8</v>
      </c>
      <c r="P77" s="7"/>
      <c r="Q77" s="7" t="s">
        <v>4</v>
      </c>
      <c r="R77" s="224"/>
      <c r="S77" s="23"/>
      <c r="T77" s="9"/>
      <c r="U77" s="224" t="s">
        <v>8</v>
      </c>
      <c r="V77" s="7"/>
      <c r="W77" s="7" t="s">
        <v>4</v>
      </c>
      <c r="X77" s="224"/>
      <c r="Y77" s="23"/>
      <c r="Z77" s="9"/>
      <c r="AA77" s="224" t="s">
        <v>8</v>
      </c>
      <c r="AB77" s="7"/>
      <c r="AC77" s="7" t="s">
        <v>4</v>
      </c>
      <c r="AD77" s="224"/>
      <c r="AE77" s="23"/>
      <c r="AF77" s="9"/>
      <c r="AG77" s="224" t="s">
        <v>8</v>
      </c>
      <c r="AH77" s="7"/>
      <c r="AI77" s="7" t="s">
        <v>4</v>
      </c>
      <c r="AJ77" s="224"/>
      <c r="AK77" s="23"/>
      <c r="AL77" s="9"/>
      <c r="AM77" s="224" t="s">
        <v>8</v>
      </c>
      <c r="AN77" s="7"/>
      <c r="AO77" s="7" t="s">
        <v>4</v>
      </c>
      <c r="AP77" s="224"/>
      <c r="AQ77" s="224"/>
    </row>
    <row r="78" spans="1:43" ht="15" hidden="1" customHeight="1">
      <c r="A78" s="229"/>
      <c r="B78" s="229"/>
      <c r="C78" s="229"/>
      <c r="D78" s="229"/>
      <c r="E78" s="229"/>
      <c r="F78" s="229"/>
      <c r="G78" s="229"/>
      <c r="H78" s="229"/>
      <c r="I78" s="229"/>
      <c r="J78" s="225"/>
      <c r="K78" s="7"/>
      <c r="L78" s="7" t="s">
        <v>2</v>
      </c>
      <c r="M78" s="23"/>
      <c r="N78" s="9"/>
      <c r="O78" s="225"/>
      <c r="P78" s="7"/>
      <c r="Q78" s="7" t="s">
        <v>2</v>
      </c>
      <c r="R78" s="225"/>
      <c r="S78" s="23"/>
      <c r="T78" s="9"/>
      <c r="U78" s="225"/>
      <c r="V78" s="7"/>
      <c r="W78" s="7" t="s">
        <v>2</v>
      </c>
      <c r="X78" s="225"/>
      <c r="Y78" s="23"/>
      <c r="Z78" s="9"/>
      <c r="AA78" s="225"/>
      <c r="AB78" s="7"/>
      <c r="AC78" s="7" t="s">
        <v>2</v>
      </c>
      <c r="AD78" s="225"/>
      <c r="AE78" s="23"/>
      <c r="AF78" s="9"/>
      <c r="AG78" s="225"/>
      <c r="AH78" s="7"/>
      <c r="AI78" s="7" t="s">
        <v>2</v>
      </c>
      <c r="AJ78" s="225"/>
      <c r="AK78" s="23"/>
      <c r="AL78" s="9"/>
      <c r="AM78" s="225"/>
      <c r="AN78" s="7"/>
      <c r="AO78" s="7" t="s">
        <v>2</v>
      </c>
      <c r="AP78" s="225"/>
      <c r="AQ78" s="225"/>
    </row>
    <row r="79" spans="1:43" ht="42.75" hidden="1">
      <c r="A79" s="229"/>
      <c r="B79" s="229"/>
      <c r="C79" s="229"/>
      <c r="D79" s="229"/>
      <c r="E79" s="229"/>
      <c r="F79" s="229"/>
      <c r="G79" s="229"/>
      <c r="H79" s="229"/>
      <c r="I79" s="229"/>
      <c r="J79" s="6" t="s">
        <v>9</v>
      </c>
      <c r="K79" s="7"/>
      <c r="L79" s="7" t="s">
        <v>10</v>
      </c>
      <c r="M79" s="23"/>
      <c r="N79" s="9"/>
      <c r="O79" s="6" t="s">
        <v>9</v>
      </c>
      <c r="P79" s="7"/>
      <c r="Q79" s="7" t="s">
        <v>10</v>
      </c>
      <c r="R79" s="7"/>
      <c r="S79" s="23"/>
      <c r="T79" s="9"/>
      <c r="U79" s="6" t="s">
        <v>9</v>
      </c>
      <c r="V79" s="7"/>
      <c r="W79" s="7" t="s">
        <v>10</v>
      </c>
      <c r="X79" s="7"/>
      <c r="Y79" s="23"/>
      <c r="Z79" s="9"/>
      <c r="AA79" s="6" t="s">
        <v>9</v>
      </c>
      <c r="AB79" s="7"/>
      <c r="AC79" s="7" t="s">
        <v>10</v>
      </c>
      <c r="AD79" s="7"/>
      <c r="AE79" s="23"/>
      <c r="AF79" s="9"/>
      <c r="AG79" s="6" t="s">
        <v>9</v>
      </c>
      <c r="AH79" s="7"/>
      <c r="AI79" s="7" t="s">
        <v>10</v>
      </c>
      <c r="AJ79" s="7"/>
      <c r="AK79" s="23"/>
      <c r="AL79" s="9"/>
      <c r="AM79" s="6" t="s">
        <v>9</v>
      </c>
      <c r="AN79" s="7"/>
      <c r="AO79" s="7" t="s">
        <v>10</v>
      </c>
      <c r="AP79" s="7"/>
      <c r="AQ79" s="7"/>
    </row>
    <row r="80" spans="1:43" ht="28.5" hidden="1">
      <c r="A80" s="229"/>
      <c r="B80" s="229"/>
      <c r="C80" s="229"/>
      <c r="D80" s="229"/>
      <c r="E80" s="229"/>
      <c r="F80" s="229"/>
      <c r="G80" s="229"/>
      <c r="H80" s="229"/>
      <c r="I80" s="229"/>
      <c r="J80" s="6" t="s">
        <v>44</v>
      </c>
      <c r="K80" s="7"/>
      <c r="L80" s="7" t="s">
        <v>10</v>
      </c>
      <c r="M80" s="23"/>
      <c r="N80" s="9"/>
      <c r="O80" s="6" t="s">
        <v>44</v>
      </c>
      <c r="P80" s="7"/>
      <c r="Q80" s="7" t="s">
        <v>10</v>
      </c>
      <c r="R80" s="7"/>
      <c r="S80" s="23"/>
      <c r="T80" s="9"/>
      <c r="U80" s="6" t="s">
        <v>44</v>
      </c>
      <c r="V80" s="7"/>
      <c r="W80" s="7" t="s">
        <v>10</v>
      </c>
      <c r="X80" s="7"/>
      <c r="Y80" s="23"/>
      <c r="Z80" s="9"/>
      <c r="AA80" s="6" t="s">
        <v>44</v>
      </c>
      <c r="AB80" s="7"/>
      <c r="AC80" s="7" t="s">
        <v>10</v>
      </c>
      <c r="AD80" s="7"/>
      <c r="AE80" s="23"/>
      <c r="AF80" s="9"/>
      <c r="AG80" s="6" t="s">
        <v>44</v>
      </c>
      <c r="AH80" s="7"/>
      <c r="AI80" s="7" t="s">
        <v>10</v>
      </c>
      <c r="AJ80" s="7"/>
      <c r="AK80" s="23"/>
      <c r="AL80" s="9"/>
      <c r="AM80" s="6" t="s">
        <v>44</v>
      </c>
      <c r="AN80" s="7"/>
      <c r="AO80" s="7" t="s">
        <v>10</v>
      </c>
      <c r="AP80" s="7"/>
      <c r="AQ80" s="7"/>
    </row>
    <row r="81" spans="1:43" ht="42.75" hidden="1">
      <c r="A81" s="229"/>
      <c r="B81" s="229"/>
      <c r="C81" s="229"/>
      <c r="D81" s="229"/>
      <c r="E81" s="229"/>
      <c r="F81" s="229"/>
      <c r="G81" s="229"/>
      <c r="H81" s="229"/>
      <c r="I81" s="229"/>
      <c r="J81" s="6" t="s">
        <v>11</v>
      </c>
      <c r="K81" s="7"/>
      <c r="L81" s="7" t="s">
        <v>12</v>
      </c>
      <c r="M81" s="23"/>
      <c r="N81" s="9"/>
      <c r="O81" s="6" t="s">
        <v>11</v>
      </c>
      <c r="P81" s="7"/>
      <c r="Q81" s="7" t="s">
        <v>12</v>
      </c>
      <c r="R81" s="7"/>
      <c r="S81" s="23"/>
      <c r="T81" s="9"/>
      <c r="U81" s="6" t="s">
        <v>11</v>
      </c>
      <c r="V81" s="7"/>
      <c r="W81" s="7" t="s">
        <v>12</v>
      </c>
      <c r="X81" s="7"/>
      <c r="Y81" s="23"/>
      <c r="Z81" s="9"/>
      <c r="AA81" s="6" t="s">
        <v>11</v>
      </c>
      <c r="AB81" s="7"/>
      <c r="AC81" s="7" t="s">
        <v>12</v>
      </c>
      <c r="AD81" s="7"/>
      <c r="AE81" s="23"/>
      <c r="AF81" s="9"/>
      <c r="AG81" s="6" t="s">
        <v>11</v>
      </c>
      <c r="AH81" s="7"/>
      <c r="AI81" s="7" t="s">
        <v>12</v>
      </c>
      <c r="AJ81" s="7"/>
      <c r="AK81" s="23"/>
      <c r="AL81" s="9"/>
      <c r="AM81" s="6" t="s">
        <v>11</v>
      </c>
      <c r="AN81" s="7"/>
      <c r="AO81" s="7" t="s">
        <v>12</v>
      </c>
      <c r="AP81" s="7"/>
      <c r="AQ81" s="7"/>
    </row>
    <row r="82" spans="1:43" hidden="1">
      <c r="A82" s="229"/>
      <c r="B82" s="229"/>
      <c r="C82" s="229"/>
      <c r="D82" s="229"/>
      <c r="E82" s="229"/>
      <c r="F82" s="229"/>
      <c r="G82" s="229"/>
      <c r="H82" s="229"/>
      <c r="I82" s="229"/>
      <c r="J82" s="6" t="s">
        <v>13</v>
      </c>
      <c r="K82" s="7"/>
      <c r="L82" s="7" t="s">
        <v>4</v>
      </c>
      <c r="M82" s="23"/>
      <c r="N82" s="9"/>
      <c r="O82" s="6" t="s">
        <v>13</v>
      </c>
      <c r="P82" s="7"/>
      <c r="Q82" s="7" t="s">
        <v>4</v>
      </c>
      <c r="R82" s="7"/>
      <c r="S82" s="23"/>
      <c r="T82" s="9"/>
      <c r="U82" s="6" t="s">
        <v>13</v>
      </c>
      <c r="V82" s="7"/>
      <c r="W82" s="7" t="s">
        <v>4</v>
      </c>
      <c r="X82" s="7"/>
      <c r="Y82" s="23"/>
      <c r="Z82" s="9"/>
      <c r="AA82" s="6" t="s">
        <v>13</v>
      </c>
      <c r="AB82" s="7"/>
      <c r="AC82" s="7" t="s">
        <v>4</v>
      </c>
      <c r="AD82" s="7"/>
      <c r="AE82" s="23"/>
      <c r="AF82" s="9"/>
      <c r="AG82" s="6" t="s">
        <v>13</v>
      </c>
      <c r="AH82" s="7"/>
      <c r="AI82" s="7" t="s">
        <v>4</v>
      </c>
      <c r="AJ82" s="7"/>
      <c r="AK82" s="23"/>
      <c r="AL82" s="9"/>
      <c r="AM82" s="6" t="s">
        <v>13</v>
      </c>
      <c r="AN82" s="7"/>
      <c r="AO82" s="7" t="s">
        <v>4</v>
      </c>
      <c r="AP82" s="7"/>
      <c r="AQ82" s="7"/>
    </row>
    <row r="83" spans="1:43" ht="28.5" hidden="1">
      <c r="A83" s="229"/>
      <c r="B83" s="229"/>
      <c r="C83" s="229"/>
      <c r="D83" s="229"/>
      <c r="E83" s="229"/>
      <c r="F83" s="229"/>
      <c r="G83" s="229"/>
      <c r="H83" s="229"/>
      <c r="I83" s="229"/>
      <c r="J83" s="6" t="s">
        <v>14</v>
      </c>
      <c r="K83" s="7"/>
      <c r="L83" s="7"/>
      <c r="M83" s="23"/>
      <c r="N83" s="9"/>
      <c r="O83" s="6" t="s">
        <v>14</v>
      </c>
      <c r="P83" s="7"/>
      <c r="Q83" s="7"/>
      <c r="R83" s="7"/>
      <c r="S83" s="23"/>
      <c r="T83" s="9"/>
      <c r="U83" s="6" t="s">
        <v>14</v>
      </c>
      <c r="V83" s="7"/>
      <c r="W83" s="7"/>
      <c r="X83" s="7"/>
      <c r="Y83" s="23"/>
      <c r="Z83" s="9"/>
      <c r="AA83" s="6" t="s">
        <v>14</v>
      </c>
      <c r="AB83" s="7"/>
      <c r="AC83" s="7"/>
      <c r="AD83" s="7"/>
      <c r="AE83" s="23"/>
      <c r="AF83" s="9"/>
      <c r="AG83" s="6" t="s">
        <v>14</v>
      </c>
      <c r="AH83" s="7"/>
      <c r="AI83" s="7"/>
      <c r="AJ83" s="7"/>
      <c r="AK83" s="23"/>
      <c r="AL83" s="9"/>
      <c r="AM83" s="6" t="s">
        <v>14</v>
      </c>
      <c r="AN83" s="7"/>
      <c r="AO83" s="7"/>
      <c r="AP83" s="7"/>
      <c r="AQ83" s="7"/>
    </row>
    <row r="84" spans="1:43" ht="42.75" hidden="1">
      <c r="A84" s="229"/>
      <c r="B84" s="229"/>
      <c r="C84" s="229"/>
      <c r="D84" s="229"/>
      <c r="E84" s="229"/>
      <c r="F84" s="229"/>
      <c r="G84" s="229"/>
      <c r="H84" s="229"/>
      <c r="I84" s="229"/>
      <c r="J84" s="6" t="s">
        <v>46</v>
      </c>
      <c r="K84" s="7"/>
      <c r="L84" s="7" t="s">
        <v>12</v>
      </c>
      <c r="M84" s="23"/>
      <c r="N84" s="22"/>
      <c r="O84" s="6" t="s">
        <v>46</v>
      </c>
      <c r="P84" s="7"/>
      <c r="Q84" s="7" t="s">
        <v>12</v>
      </c>
      <c r="R84" s="7"/>
      <c r="S84" s="23"/>
      <c r="T84" s="22"/>
      <c r="U84" s="6" t="s">
        <v>46</v>
      </c>
      <c r="V84" s="7"/>
      <c r="W84" s="7" t="s">
        <v>12</v>
      </c>
      <c r="X84" s="7"/>
      <c r="Y84" s="23"/>
      <c r="Z84" s="22"/>
      <c r="AA84" s="6" t="s">
        <v>46</v>
      </c>
      <c r="AB84" s="7"/>
      <c r="AC84" s="7" t="s">
        <v>12</v>
      </c>
      <c r="AD84" s="7"/>
      <c r="AE84" s="23"/>
      <c r="AF84" s="22"/>
      <c r="AG84" s="6" t="s">
        <v>46</v>
      </c>
      <c r="AH84" s="7"/>
      <c r="AI84" s="7" t="s">
        <v>12</v>
      </c>
      <c r="AJ84" s="7"/>
      <c r="AK84" s="23"/>
      <c r="AL84" s="22"/>
      <c r="AM84" s="6" t="s">
        <v>46</v>
      </c>
      <c r="AN84" s="7"/>
      <c r="AO84" s="7" t="s">
        <v>12</v>
      </c>
      <c r="AP84" s="7"/>
      <c r="AQ84" s="7"/>
    </row>
    <row r="85" spans="1:43" hidden="1">
      <c r="A85" s="229"/>
      <c r="B85" s="229"/>
      <c r="C85" s="229"/>
      <c r="D85" s="229"/>
      <c r="E85" s="229"/>
      <c r="F85" s="229"/>
      <c r="G85" s="229"/>
      <c r="H85" s="229"/>
      <c r="I85" s="229"/>
      <c r="J85" s="6" t="s">
        <v>45</v>
      </c>
      <c r="K85" s="7"/>
      <c r="L85" s="7"/>
      <c r="M85" s="23"/>
      <c r="N85" s="22"/>
      <c r="O85" s="6" t="s">
        <v>45</v>
      </c>
      <c r="P85" s="7"/>
      <c r="Q85" s="7"/>
      <c r="R85" s="7"/>
      <c r="S85" s="23"/>
      <c r="T85" s="22"/>
      <c r="U85" s="6" t="s">
        <v>45</v>
      </c>
      <c r="V85" s="7"/>
      <c r="W85" s="7"/>
      <c r="X85" s="7"/>
      <c r="Y85" s="23"/>
      <c r="Z85" s="22"/>
      <c r="AA85" s="6" t="s">
        <v>45</v>
      </c>
      <c r="AB85" s="7"/>
      <c r="AC85" s="7"/>
      <c r="AD85" s="7"/>
      <c r="AE85" s="23"/>
      <c r="AF85" s="22"/>
      <c r="AG85" s="6" t="s">
        <v>45</v>
      </c>
      <c r="AH85" s="7"/>
      <c r="AI85" s="7"/>
      <c r="AJ85" s="7"/>
      <c r="AK85" s="23"/>
      <c r="AL85" s="22"/>
      <c r="AM85" s="6" t="s">
        <v>45</v>
      </c>
      <c r="AN85" s="7"/>
      <c r="AO85" s="7"/>
      <c r="AP85" s="7"/>
      <c r="AQ85" s="7"/>
    </row>
    <row r="86" spans="1:43" hidden="1">
      <c r="A86" s="226" t="s">
        <v>19</v>
      </c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1:43" hidden="1">
      <c r="A87" s="43">
        <v>1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</row>
    <row r="88" spans="1:43" hidden="1">
      <c r="A88" s="43">
        <v>2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</row>
    <row r="89" spans="1:43" hidden="1">
      <c r="A89" s="43">
        <v>3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</row>
    <row r="90" spans="1:43" hidden="1">
      <c r="A90" s="230" t="s">
        <v>51</v>
      </c>
      <c r="B90" s="231"/>
      <c r="C90" s="232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</row>
    <row r="91" spans="1:43" hidden="1">
      <c r="A91" s="229" t="s">
        <v>20</v>
      </c>
      <c r="B91" s="229"/>
      <c r="C91" s="229"/>
      <c r="D91" s="229"/>
      <c r="E91" s="229"/>
      <c r="F91" s="229"/>
      <c r="G91" s="229"/>
      <c r="H91" s="229"/>
      <c r="I91" s="229"/>
      <c r="J91" s="218" t="s">
        <v>7</v>
      </c>
      <c r="K91" s="7"/>
      <c r="L91" s="7" t="s">
        <v>2</v>
      </c>
      <c r="M91" s="28"/>
      <c r="N91" s="8"/>
      <c r="O91" s="218" t="s">
        <v>7</v>
      </c>
      <c r="P91" s="7"/>
      <c r="Q91" s="7" t="s">
        <v>2</v>
      </c>
      <c r="R91" s="7"/>
      <c r="S91" s="28"/>
      <c r="T91" s="8"/>
      <c r="U91" s="218" t="s">
        <v>7</v>
      </c>
      <c r="V91" s="7"/>
      <c r="W91" s="7" t="s">
        <v>2</v>
      </c>
      <c r="X91" s="7"/>
      <c r="Y91" s="28"/>
      <c r="Z91" s="8"/>
      <c r="AA91" s="218" t="s">
        <v>7</v>
      </c>
      <c r="AB91" s="7"/>
      <c r="AC91" s="7" t="s">
        <v>2</v>
      </c>
      <c r="AD91" s="7"/>
      <c r="AE91" s="28"/>
      <c r="AF91" s="8"/>
      <c r="AG91" s="218" t="s">
        <v>7</v>
      </c>
      <c r="AH91" s="7"/>
      <c r="AI91" s="7" t="s">
        <v>2</v>
      </c>
      <c r="AJ91" s="7"/>
      <c r="AK91" s="28"/>
      <c r="AL91" s="8"/>
      <c r="AM91" s="218" t="s">
        <v>7</v>
      </c>
      <c r="AN91" s="7"/>
      <c r="AO91" s="7" t="s">
        <v>2</v>
      </c>
      <c r="AP91" s="7"/>
      <c r="AQ91" s="7"/>
    </row>
    <row r="92" spans="1:43" hidden="1">
      <c r="A92" s="229"/>
      <c r="B92" s="229"/>
      <c r="C92" s="229"/>
      <c r="D92" s="229"/>
      <c r="E92" s="229"/>
      <c r="F92" s="229"/>
      <c r="G92" s="229"/>
      <c r="H92" s="229"/>
      <c r="I92" s="229"/>
      <c r="J92" s="219"/>
      <c r="K92" s="7"/>
      <c r="L92" s="7" t="s">
        <v>4</v>
      </c>
      <c r="M92" s="23"/>
      <c r="N92" s="9"/>
      <c r="O92" s="219"/>
      <c r="P92" s="7"/>
      <c r="Q92" s="7" t="s">
        <v>4</v>
      </c>
      <c r="R92" s="7"/>
      <c r="S92" s="23"/>
      <c r="T92" s="9"/>
      <c r="U92" s="219"/>
      <c r="V92" s="7"/>
      <c r="W92" s="7" t="s">
        <v>4</v>
      </c>
      <c r="X92" s="7"/>
      <c r="Y92" s="23"/>
      <c r="Z92" s="9"/>
      <c r="AA92" s="219"/>
      <c r="AB92" s="7"/>
      <c r="AC92" s="7" t="s">
        <v>4</v>
      </c>
      <c r="AD92" s="7"/>
      <c r="AE92" s="23"/>
      <c r="AF92" s="9"/>
      <c r="AG92" s="219"/>
      <c r="AH92" s="7"/>
      <c r="AI92" s="7" t="s">
        <v>4</v>
      </c>
      <c r="AJ92" s="7"/>
      <c r="AK92" s="23"/>
      <c r="AL92" s="9"/>
      <c r="AM92" s="219"/>
      <c r="AN92" s="7"/>
      <c r="AO92" s="7" t="s">
        <v>4</v>
      </c>
      <c r="AP92" s="7"/>
      <c r="AQ92" s="7"/>
    </row>
    <row r="93" spans="1:43" hidden="1">
      <c r="A93" s="229"/>
      <c r="B93" s="229"/>
      <c r="C93" s="229"/>
      <c r="D93" s="229"/>
      <c r="E93" s="229"/>
      <c r="F93" s="229"/>
      <c r="G93" s="229"/>
      <c r="H93" s="229"/>
      <c r="I93" s="229"/>
      <c r="J93" s="218" t="s">
        <v>41</v>
      </c>
      <c r="K93" s="7"/>
      <c r="L93" s="7" t="s">
        <v>2</v>
      </c>
      <c r="M93" s="23"/>
      <c r="N93" s="9"/>
      <c r="O93" s="218" t="s">
        <v>41</v>
      </c>
      <c r="P93" s="7"/>
      <c r="Q93" s="7" t="s">
        <v>2</v>
      </c>
      <c r="R93" s="7"/>
      <c r="S93" s="23"/>
      <c r="T93" s="9"/>
      <c r="U93" s="218" t="s">
        <v>41</v>
      </c>
      <c r="V93" s="7"/>
      <c r="W93" s="7" t="s">
        <v>2</v>
      </c>
      <c r="X93" s="7"/>
      <c r="Y93" s="23"/>
      <c r="Z93" s="9"/>
      <c r="AA93" s="218" t="s">
        <v>41</v>
      </c>
      <c r="AB93" s="7"/>
      <c r="AC93" s="7" t="s">
        <v>2</v>
      </c>
      <c r="AD93" s="7"/>
      <c r="AE93" s="23"/>
      <c r="AF93" s="9"/>
      <c r="AG93" s="218" t="s">
        <v>41</v>
      </c>
      <c r="AH93" s="7"/>
      <c r="AI93" s="7" t="s">
        <v>2</v>
      </c>
      <c r="AJ93" s="7"/>
      <c r="AK93" s="23"/>
      <c r="AL93" s="9"/>
      <c r="AM93" s="218" t="s">
        <v>41</v>
      </c>
      <c r="AN93" s="7"/>
      <c r="AO93" s="7" t="s">
        <v>2</v>
      </c>
      <c r="AP93" s="7"/>
      <c r="AQ93" s="7"/>
    </row>
    <row r="94" spans="1:43" hidden="1">
      <c r="A94" s="229"/>
      <c r="B94" s="229"/>
      <c r="C94" s="229"/>
      <c r="D94" s="229"/>
      <c r="E94" s="229"/>
      <c r="F94" s="229"/>
      <c r="G94" s="229"/>
      <c r="H94" s="229"/>
      <c r="I94" s="229"/>
      <c r="J94" s="219"/>
      <c r="K94" s="7"/>
      <c r="L94" s="7" t="s">
        <v>4</v>
      </c>
      <c r="M94" s="23"/>
      <c r="N94" s="9"/>
      <c r="O94" s="219"/>
      <c r="P94" s="7"/>
      <c r="Q94" s="7" t="s">
        <v>4</v>
      </c>
      <c r="R94" s="7"/>
      <c r="S94" s="23"/>
      <c r="T94" s="9"/>
      <c r="U94" s="219"/>
      <c r="V94" s="7"/>
      <c r="W94" s="7" t="s">
        <v>4</v>
      </c>
      <c r="X94" s="7"/>
      <c r="Y94" s="23"/>
      <c r="Z94" s="9"/>
      <c r="AA94" s="219"/>
      <c r="AB94" s="7"/>
      <c r="AC94" s="7" t="s">
        <v>4</v>
      </c>
      <c r="AD94" s="7"/>
      <c r="AE94" s="23"/>
      <c r="AF94" s="9"/>
      <c r="AG94" s="219"/>
      <c r="AH94" s="7"/>
      <c r="AI94" s="7" t="s">
        <v>4</v>
      </c>
      <c r="AJ94" s="7"/>
      <c r="AK94" s="23"/>
      <c r="AL94" s="9"/>
      <c r="AM94" s="219"/>
      <c r="AN94" s="7"/>
      <c r="AO94" s="7" t="s">
        <v>4</v>
      </c>
      <c r="AP94" s="7"/>
      <c r="AQ94" s="7"/>
    </row>
    <row r="95" spans="1:43" hidden="1">
      <c r="A95" s="229"/>
      <c r="B95" s="229"/>
      <c r="C95" s="229"/>
      <c r="D95" s="229"/>
      <c r="E95" s="229"/>
      <c r="F95" s="229"/>
      <c r="G95" s="229"/>
      <c r="H95" s="229"/>
      <c r="I95" s="229"/>
      <c r="J95" s="218" t="s">
        <v>42</v>
      </c>
      <c r="K95" s="7"/>
      <c r="L95" s="7" t="s">
        <v>2</v>
      </c>
      <c r="M95" s="23"/>
      <c r="N95" s="9"/>
      <c r="O95" s="218" t="s">
        <v>42</v>
      </c>
      <c r="P95" s="7"/>
      <c r="Q95" s="7" t="s">
        <v>2</v>
      </c>
      <c r="R95" s="7"/>
      <c r="S95" s="23"/>
      <c r="T95" s="9"/>
      <c r="U95" s="218" t="s">
        <v>42</v>
      </c>
      <c r="V95" s="7"/>
      <c r="W95" s="7" t="s">
        <v>2</v>
      </c>
      <c r="X95" s="7"/>
      <c r="Y95" s="23"/>
      <c r="Z95" s="9"/>
      <c r="AA95" s="218" t="s">
        <v>42</v>
      </c>
      <c r="AB95" s="7"/>
      <c r="AC95" s="7" t="s">
        <v>2</v>
      </c>
      <c r="AD95" s="7"/>
      <c r="AE95" s="23"/>
      <c r="AF95" s="9"/>
      <c r="AG95" s="218" t="s">
        <v>42</v>
      </c>
      <c r="AH95" s="7"/>
      <c r="AI95" s="7" t="s">
        <v>2</v>
      </c>
      <c r="AJ95" s="7"/>
      <c r="AK95" s="23"/>
      <c r="AL95" s="9"/>
      <c r="AM95" s="218" t="s">
        <v>42</v>
      </c>
      <c r="AN95" s="7"/>
      <c r="AO95" s="7" t="s">
        <v>2</v>
      </c>
      <c r="AP95" s="7"/>
      <c r="AQ95" s="7"/>
    </row>
    <row r="96" spans="1:43" hidden="1">
      <c r="A96" s="229"/>
      <c r="B96" s="229"/>
      <c r="C96" s="229"/>
      <c r="D96" s="229"/>
      <c r="E96" s="229"/>
      <c r="F96" s="229"/>
      <c r="G96" s="229"/>
      <c r="H96" s="229"/>
      <c r="I96" s="229"/>
      <c r="J96" s="219"/>
      <c r="K96" s="7"/>
      <c r="L96" s="7" t="s">
        <v>4</v>
      </c>
      <c r="M96" s="23"/>
      <c r="N96" s="9"/>
      <c r="O96" s="219"/>
      <c r="P96" s="7"/>
      <c r="Q96" s="7" t="s">
        <v>4</v>
      </c>
      <c r="R96" s="7"/>
      <c r="S96" s="23"/>
      <c r="T96" s="9"/>
      <c r="U96" s="219"/>
      <c r="V96" s="7"/>
      <c r="W96" s="7" t="s">
        <v>4</v>
      </c>
      <c r="X96" s="7"/>
      <c r="Y96" s="23"/>
      <c r="Z96" s="9"/>
      <c r="AA96" s="219"/>
      <c r="AB96" s="7"/>
      <c r="AC96" s="7" t="s">
        <v>4</v>
      </c>
      <c r="AD96" s="7"/>
      <c r="AE96" s="23"/>
      <c r="AF96" s="9"/>
      <c r="AG96" s="219"/>
      <c r="AH96" s="7"/>
      <c r="AI96" s="7" t="s">
        <v>4</v>
      </c>
      <c r="AJ96" s="7"/>
      <c r="AK96" s="23"/>
      <c r="AL96" s="9"/>
      <c r="AM96" s="219"/>
      <c r="AN96" s="7"/>
      <c r="AO96" s="7" t="s">
        <v>4</v>
      </c>
      <c r="AP96" s="7"/>
      <c r="AQ96" s="7"/>
    </row>
    <row r="97" spans="1:43" hidden="1">
      <c r="A97" s="229"/>
      <c r="B97" s="229"/>
      <c r="C97" s="229"/>
      <c r="D97" s="229"/>
      <c r="E97" s="229"/>
      <c r="F97" s="229"/>
      <c r="G97" s="229"/>
      <c r="H97" s="229"/>
      <c r="I97" s="229"/>
      <c r="J97" s="218" t="s">
        <v>43</v>
      </c>
      <c r="K97" s="7"/>
      <c r="L97" s="7" t="s">
        <v>2</v>
      </c>
      <c r="M97" s="23"/>
      <c r="N97" s="9"/>
      <c r="O97" s="218" t="s">
        <v>43</v>
      </c>
      <c r="P97" s="7"/>
      <c r="Q97" s="7" t="s">
        <v>2</v>
      </c>
      <c r="R97" s="7"/>
      <c r="S97" s="23"/>
      <c r="T97" s="9"/>
      <c r="U97" s="218" t="s">
        <v>43</v>
      </c>
      <c r="V97" s="7"/>
      <c r="W97" s="7" t="s">
        <v>2</v>
      </c>
      <c r="X97" s="7"/>
      <c r="Y97" s="23"/>
      <c r="Z97" s="9"/>
      <c r="AA97" s="218" t="s">
        <v>43</v>
      </c>
      <c r="AB97" s="7"/>
      <c r="AC97" s="7" t="s">
        <v>2</v>
      </c>
      <c r="AD97" s="7"/>
      <c r="AE97" s="23"/>
      <c r="AF97" s="9"/>
      <c r="AG97" s="218" t="s">
        <v>43</v>
      </c>
      <c r="AH97" s="7"/>
      <c r="AI97" s="7" t="s">
        <v>2</v>
      </c>
      <c r="AJ97" s="7"/>
      <c r="AK97" s="23"/>
      <c r="AL97" s="9"/>
      <c r="AM97" s="218" t="s">
        <v>43</v>
      </c>
      <c r="AN97" s="7"/>
      <c r="AO97" s="7" t="s">
        <v>2</v>
      </c>
      <c r="AP97" s="7"/>
      <c r="AQ97" s="7"/>
    </row>
    <row r="98" spans="1:43" hidden="1">
      <c r="A98" s="229"/>
      <c r="B98" s="229"/>
      <c r="C98" s="229"/>
      <c r="D98" s="229"/>
      <c r="E98" s="229"/>
      <c r="F98" s="229"/>
      <c r="G98" s="229"/>
      <c r="H98" s="229"/>
      <c r="I98" s="229"/>
      <c r="J98" s="219"/>
      <c r="K98" s="7"/>
      <c r="L98" s="7" t="s">
        <v>4</v>
      </c>
      <c r="M98" s="23"/>
      <c r="N98" s="9"/>
      <c r="O98" s="219"/>
      <c r="P98" s="7"/>
      <c r="Q98" s="7" t="s">
        <v>4</v>
      </c>
      <c r="R98" s="7"/>
      <c r="S98" s="23"/>
      <c r="T98" s="9"/>
      <c r="U98" s="219"/>
      <c r="V98" s="7"/>
      <c r="W98" s="7" t="s">
        <v>4</v>
      </c>
      <c r="X98" s="7"/>
      <c r="Y98" s="23"/>
      <c r="Z98" s="9"/>
      <c r="AA98" s="219"/>
      <c r="AB98" s="7"/>
      <c r="AC98" s="7" t="s">
        <v>4</v>
      </c>
      <c r="AD98" s="7"/>
      <c r="AE98" s="23"/>
      <c r="AF98" s="9"/>
      <c r="AG98" s="219"/>
      <c r="AH98" s="7"/>
      <c r="AI98" s="7" t="s">
        <v>4</v>
      </c>
      <c r="AJ98" s="7"/>
      <c r="AK98" s="23"/>
      <c r="AL98" s="9"/>
      <c r="AM98" s="219"/>
      <c r="AN98" s="7"/>
      <c r="AO98" s="7" t="s">
        <v>4</v>
      </c>
      <c r="AP98" s="7"/>
      <c r="AQ98" s="7"/>
    </row>
    <row r="99" spans="1:43" ht="15" hidden="1" customHeight="1">
      <c r="A99" s="229"/>
      <c r="B99" s="229"/>
      <c r="C99" s="229"/>
      <c r="D99" s="229"/>
      <c r="E99" s="229"/>
      <c r="F99" s="229"/>
      <c r="G99" s="229"/>
      <c r="H99" s="229"/>
      <c r="I99" s="229"/>
      <c r="J99" s="224" t="s">
        <v>8</v>
      </c>
      <c r="K99" s="7"/>
      <c r="L99" s="7" t="s">
        <v>4</v>
      </c>
      <c r="M99" s="23"/>
      <c r="N99" s="9"/>
      <c r="O99" s="224" t="s">
        <v>8</v>
      </c>
      <c r="P99" s="7"/>
      <c r="Q99" s="7" t="s">
        <v>4</v>
      </c>
      <c r="R99" s="224"/>
      <c r="S99" s="23"/>
      <c r="T99" s="9"/>
      <c r="U99" s="224" t="s">
        <v>8</v>
      </c>
      <c r="V99" s="7"/>
      <c r="W99" s="7" t="s">
        <v>4</v>
      </c>
      <c r="X99" s="224"/>
      <c r="Y99" s="23"/>
      <c r="Z99" s="9"/>
      <c r="AA99" s="224" t="s">
        <v>8</v>
      </c>
      <c r="AB99" s="7"/>
      <c r="AC99" s="7" t="s">
        <v>4</v>
      </c>
      <c r="AD99" s="224"/>
      <c r="AE99" s="23"/>
      <c r="AF99" s="9"/>
      <c r="AG99" s="224" t="s">
        <v>8</v>
      </c>
      <c r="AH99" s="7"/>
      <c r="AI99" s="7" t="s">
        <v>4</v>
      </c>
      <c r="AJ99" s="224"/>
      <c r="AK99" s="23"/>
      <c r="AL99" s="9"/>
      <c r="AM99" s="224" t="s">
        <v>8</v>
      </c>
      <c r="AN99" s="7"/>
      <c r="AO99" s="7" t="s">
        <v>4</v>
      </c>
      <c r="AP99" s="224"/>
      <c r="AQ99" s="224"/>
    </row>
    <row r="100" spans="1:43" ht="15" hidden="1" customHeight="1">
      <c r="A100" s="229"/>
      <c r="B100" s="229"/>
      <c r="C100" s="229"/>
      <c r="D100" s="229"/>
      <c r="E100" s="229"/>
      <c r="F100" s="229"/>
      <c r="G100" s="229"/>
      <c r="H100" s="229"/>
      <c r="I100" s="229"/>
      <c r="J100" s="225"/>
      <c r="K100" s="7"/>
      <c r="L100" s="7" t="s">
        <v>2</v>
      </c>
      <c r="M100" s="23"/>
      <c r="N100" s="9"/>
      <c r="O100" s="225"/>
      <c r="P100" s="7"/>
      <c r="Q100" s="7" t="s">
        <v>2</v>
      </c>
      <c r="R100" s="225"/>
      <c r="S100" s="23"/>
      <c r="T100" s="9"/>
      <c r="U100" s="225"/>
      <c r="V100" s="7"/>
      <c r="W100" s="7" t="s">
        <v>2</v>
      </c>
      <c r="X100" s="225"/>
      <c r="Y100" s="23"/>
      <c r="Z100" s="9"/>
      <c r="AA100" s="225"/>
      <c r="AB100" s="7"/>
      <c r="AC100" s="7" t="s">
        <v>2</v>
      </c>
      <c r="AD100" s="225"/>
      <c r="AE100" s="23"/>
      <c r="AF100" s="9"/>
      <c r="AG100" s="225"/>
      <c r="AH100" s="7"/>
      <c r="AI100" s="7" t="s">
        <v>2</v>
      </c>
      <c r="AJ100" s="225"/>
      <c r="AK100" s="23"/>
      <c r="AL100" s="9"/>
      <c r="AM100" s="225"/>
      <c r="AN100" s="7"/>
      <c r="AO100" s="7" t="s">
        <v>2</v>
      </c>
      <c r="AP100" s="225"/>
      <c r="AQ100" s="225"/>
    </row>
    <row r="101" spans="1:43" ht="42.75" hidden="1">
      <c r="A101" s="229"/>
      <c r="B101" s="229"/>
      <c r="C101" s="229"/>
      <c r="D101" s="229"/>
      <c r="E101" s="229"/>
      <c r="F101" s="229"/>
      <c r="G101" s="229"/>
      <c r="H101" s="229"/>
      <c r="I101" s="229"/>
      <c r="J101" s="6" t="s">
        <v>9</v>
      </c>
      <c r="K101" s="7"/>
      <c r="L101" s="7" t="s">
        <v>10</v>
      </c>
      <c r="M101" s="23"/>
      <c r="N101" s="9"/>
      <c r="O101" s="6" t="s">
        <v>9</v>
      </c>
      <c r="P101" s="7"/>
      <c r="Q101" s="7" t="s">
        <v>10</v>
      </c>
      <c r="R101" s="7"/>
      <c r="S101" s="23"/>
      <c r="T101" s="9"/>
      <c r="U101" s="6" t="s">
        <v>9</v>
      </c>
      <c r="V101" s="7"/>
      <c r="W101" s="7" t="s">
        <v>10</v>
      </c>
      <c r="X101" s="7"/>
      <c r="Y101" s="23"/>
      <c r="Z101" s="9"/>
      <c r="AA101" s="6" t="s">
        <v>9</v>
      </c>
      <c r="AB101" s="7"/>
      <c r="AC101" s="7" t="s">
        <v>10</v>
      </c>
      <c r="AD101" s="7"/>
      <c r="AE101" s="23"/>
      <c r="AF101" s="9"/>
      <c r="AG101" s="6" t="s">
        <v>9</v>
      </c>
      <c r="AH101" s="7"/>
      <c r="AI101" s="7" t="s">
        <v>10</v>
      </c>
      <c r="AJ101" s="7"/>
      <c r="AK101" s="23"/>
      <c r="AL101" s="9"/>
      <c r="AM101" s="6" t="s">
        <v>9</v>
      </c>
      <c r="AN101" s="7"/>
      <c r="AO101" s="7" t="s">
        <v>10</v>
      </c>
      <c r="AP101" s="7"/>
      <c r="AQ101" s="7"/>
    </row>
    <row r="102" spans="1:43" ht="28.5" hidden="1">
      <c r="A102" s="229"/>
      <c r="B102" s="229"/>
      <c r="C102" s="229"/>
      <c r="D102" s="229"/>
      <c r="E102" s="229"/>
      <c r="F102" s="229"/>
      <c r="G102" s="229"/>
      <c r="H102" s="229"/>
      <c r="I102" s="229"/>
      <c r="J102" s="6" t="s">
        <v>44</v>
      </c>
      <c r="K102" s="7"/>
      <c r="L102" s="7" t="s">
        <v>10</v>
      </c>
      <c r="M102" s="23"/>
      <c r="N102" s="9"/>
      <c r="O102" s="6" t="s">
        <v>44</v>
      </c>
      <c r="P102" s="7"/>
      <c r="Q102" s="7" t="s">
        <v>10</v>
      </c>
      <c r="R102" s="7"/>
      <c r="S102" s="23"/>
      <c r="T102" s="9"/>
      <c r="U102" s="6" t="s">
        <v>44</v>
      </c>
      <c r="V102" s="7"/>
      <c r="W102" s="7" t="s">
        <v>10</v>
      </c>
      <c r="X102" s="7"/>
      <c r="Y102" s="23"/>
      <c r="Z102" s="9"/>
      <c r="AA102" s="6" t="s">
        <v>44</v>
      </c>
      <c r="AB102" s="7"/>
      <c r="AC102" s="7" t="s">
        <v>10</v>
      </c>
      <c r="AD102" s="7"/>
      <c r="AE102" s="23"/>
      <c r="AF102" s="9"/>
      <c r="AG102" s="6" t="s">
        <v>44</v>
      </c>
      <c r="AH102" s="7"/>
      <c r="AI102" s="7" t="s">
        <v>10</v>
      </c>
      <c r="AJ102" s="7"/>
      <c r="AK102" s="23"/>
      <c r="AL102" s="9"/>
      <c r="AM102" s="6" t="s">
        <v>44</v>
      </c>
      <c r="AN102" s="7"/>
      <c r="AO102" s="7" t="s">
        <v>10</v>
      </c>
      <c r="AP102" s="7"/>
      <c r="AQ102" s="7"/>
    </row>
    <row r="103" spans="1:43" ht="42.75" hidden="1">
      <c r="A103" s="229"/>
      <c r="B103" s="229"/>
      <c r="C103" s="229"/>
      <c r="D103" s="229"/>
      <c r="E103" s="229"/>
      <c r="F103" s="229"/>
      <c r="G103" s="229"/>
      <c r="H103" s="229"/>
      <c r="I103" s="229"/>
      <c r="J103" s="6" t="s">
        <v>11</v>
      </c>
      <c r="K103" s="7"/>
      <c r="L103" s="7" t="s">
        <v>12</v>
      </c>
      <c r="M103" s="23"/>
      <c r="N103" s="9"/>
      <c r="O103" s="6" t="s">
        <v>11</v>
      </c>
      <c r="P103" s="7"/>
      <c r="Q103" s="7" t="s">
        <v>12</v>
      </c>
      <c r="R103" s="7"/>
      <c r="S103" s="23"/>
      <c r="T103" s="9"/>
      <c r="U103" s="6" t="s">
        <v>11</v>
      </c>
      <c r="V103" s="7"/>
      <c r="W103" s="7" t="s">
        <v>12</v>
      </c>
      <c r="X103" s="7"/>
      <c r="Y103" s="23"/>
      <c r="Z103" s="9"/>
      <c r="AA103" s="6" t="s">
        <v>11</v>
      </c>
      <c r="AB103" s="7"/>
      <c r="AC103" s="7" t="s">
        <v>12</v>
      </c>
      <c r="AD103" s="7"/>
      <c r="AE103" s="23"/>
      <c r="AF103" s="9"/>
      <c r="AG103" s="6" t="s">
        <v>11</v>
      </c>
      <c r="AH103" s="7"/>
      <c r="AI103" s="7" t="s">
        <v>12</v>
      </c>
      <c r="AJ103" s="7"/>
      <c r="AK103" s="23"/>
      <c r="AL103" s="9"/>
      <c r="AM103" s="6" t="s">
        <v>11</v>
      </c>
      <c r="AN103" s="7"/>
      <c r="AO103" s="7" t="s">
        <v>12</v>
      </c>
      <c r="AP103" s="7"/>
      <c r="AQ103" s="7"/>
    </row>
    <row r="104" spans="1:43" hidden="1">
      <c r="A104" s="229"/>
      <c r="B104" s="229"/>
      <c r="C104" s="229"/>
      <c r="D104" s="229"/>
      <c r="E104" s="229"/>
      <c r="F104" s="229"/>
      <c r="G104" s="229"/>
      <c r="H104" s="229"/>
      <c r="I104" s="229"/>
      <c r="J104" s="6" t="s">
        <v>13</v>
      </c>
      <c r="K104" s="7"/>
      <c r="L104" s="7" t="s">
        <v>4</v>
      </c>
      <c r="M104" s="23"/>
      <c r="N104" s="9"/>
      <c r="O104" s="6" t="s">
        <v>13</v>
      </c>
      <c r="P104" s="7"/>
      <c r="Q104" s="7" t="s">
        <v>4</v>
      </c>
      <c r="R104" s="7"/>
      <c r="S104" s="23"/>
      <c r="T104" s="9"/>
      <c r="U104" s="6" t="s">
        <v>13</v>
      </c>
      <c r="V104" s="7"/>
      <c r="W104" s="7" t="s">
        <v>4</v>
      </c>
      <c r="X104" s="7"/>
      <c r="Y104" s="23"/>
      <c r="Z104" s="9"/>
      <c r="AA104" s="6" t="s">
        <v>13</v>
      </c>
      <c r="AB104" s="7"/>
      <c r="AC104" s="7" t="s">
        <v>4</v>
      </c>
      <c r="AD104" s="7"/>
      <c r="AE104" s="23"/>
      <c r="AF104" s="9"/>
      <c r="AG104" s="6" t="s">
        <v>13</v>
      </c>
      <c r="AH104" s="7"/>
      <c r="AI104" s="7" t="s">
        <v>4</v>
      </c>
      <c r="AJ104" s="7"/>
      <c r="AK104" s="23"/>
      <c r="AL104" s="9"/>
      <c r="AM104" s="6" t="s">
        <v>13</v>
      </c>
      <c r="AN104" s="7"/>
      <c r="AO104" s="7" t="s">
        <v>4</v>
      </c>
      <c r="AP104" s="7"/>
      <c r="AQ104" s="7"/>
    </row>
    <row r="105" spans="1:43" ht="28.5" hidden="1">
      <c r="A105" s="229"/>
      <c r="B105" s="229"/>
      <c r="C105" s="229"/>
      <c r="D105" s="229"/>
      <c r="E105" s="229"/>
      <c r="F105" s="229"/>
      <c r="G105" s="229"/>
      <c r="H105" s="229"/>
      <c r="I105" s="229"/>
      <c r="J105" s="6" t="s">
        <v>14</v>
      </c>
      <c r="K105" s="7"/>
      <c r="L105" s="7"/>
      <c r="M105" s="23"/>
      <c r="N105" s="9"/>
      <c r="O105" s="6" t="s">
        <v>14</v>
      </c>
      <c r="P105" s="7"/>
      <c r="Q105" s="7"/>
      <c r="R105" s="7"/>
      <c r="S105" s="23"/>
      <c r="T105" s="9"/>
      <c r="U105" s="6" t="s">
        <v>14</v>
      </c>
      <c r="V105" s="7"/>
      <c r="W105" s="7"/>
      <c r="X105" s="7"/>
      <c r="Y105" s="23"/>
      <c r="Z105" s="9"/>
      <c r="AA105" s="6" t="s">
        <v>14</v>
      </c>
      <c r="AB105" s="7"/>
      <c r="AC105" s="7"/>
      <c r="AD105" s="7"/>
      <c r="AE105" s="23"/>
      <c r="AF105" s="9"/>
      <c r="AG105" s="6" t="s">
        <v>14</v>
      </c>
      <c r="AH105" s="7"/>
      <c r="AI105" s="7"/>
      <c r="AJ105" s="7"/>
      <c r="AK105" s="23"/>
      <c r="AL105" s="9"/>
      <c r="AM105" s="6" t="s">
        <v>14</v>
      </c>
      <c r="AN105" s="7"/>
      <c r="AO105" s="7"/>
      <c r="AP105" s="7"/>
      <c r="AQ105" s="7"/>
    </row>
    <row r="106" spans="1:43" ht="42.75" hidden="1">
      <c r="A106" s="229"/>
      <c r="B106" s="229"/>
      <c r="C106" s="229"/>
      <c r="D106" s="229"/>
      <c r="E106" s="229"/>
      <c r="F106" s="229"/>
      <c r="G106" s="229"/>
      <c r="H106" s="229"/>
      <c r="I106" s="229"/>
      <c r="J106" s="6" t="s">
        <v>46</v>
      </c>
      <c r="K106" s="7"/>
      <c r="L106" s="7" t="s">
        <v>12</v>
      </c>
      <c r="M106" s="23"/>
      <c r="N106" s="22"/>
      <c r="O106" s="6" t="s">
        <v>46</v>
      </c>
      <c r="P106" s="7"/>
      <c r="Q106" s="7" t="s">
        <v>12</v>
      </c>
      <c r="R106" s="7"/>
      <c r="S106" s="23"/>
      <c r="T106" s="22"/>
      <c r="U106" s="6" t="s">
        <v>46</v>
      </c>
      <c r="V106" s="7"/>
      <c r="W106" s="7" t="s">
        <v>12</v>
      </c>
      <c r="X106" s="7"/>
      <c r="Y106" s="23"/>
      <c r="Z106" s="22"/>
      <c r="AA106" s="6" t="s">
        <v>46</v>
      </c>
      <c r="AB106" s="7"/>
      <c r="AC106" s="7" t="s">
        <v>12</v>
      </c>
      <c r="AD106" s="7"/>
      <c r="AE106" s="23"/>
      <c r="AF106" s="22"/>
      <c r="AG106" s="6" t="s">
        <v>46</v>
      </c>
      <c r="AH106" s="7"/>
      <c r="AI106" s="7" t="s">
        <v>12</v>
      </c>
      <c r="AJ106" s="7"/>
      <c r="AK106" s="23"/>
      <c r="AL106" s="22"/>
      <c r="AM106" s="6" t="s">
        <v>46</v>
      </c>
      <c r="AN106" s="7"/>
      <c r="AO106" s="7" t="s">
        <v>12</v>
      </c>
      <c r="AP106" s="7"/>
      <c r="AQ106" s="7"/>
    </row>
    <row r="107" spans="1:43" hidden="1">
      <c r="A107" s="229"/>
      <c r="B107" s="229"/>
      <c r="C107" s="229"/>
      <c r="D107" s="229"/>
      <c r="E107" s="229"/>
      <c r="F107" s="229"/>
      <c r="G107" s="229"/>
      <c r="H107" s="229"/>
      <c r="I107" s="229"/>
      <c r="J107" s="6" t="s">
        <v>45</v>
      </c>
      <c r="K107" s="7"/>
      <c r="L107" s="7"/>
      <c r="M107" s="23"/>
      <c r="N107" s="22"/>
      <c r="O107" s="6" t="s">
        <v>45</v>
      </c>
      <c r="P107" s="7"/>
      <c r="Q107" s="7"/>
      <c r="R107" s="7"/>
      <c r="S107" s="23"/>
      <c r="T107" s="22"/>
      <c r="U107" s="6" t="s">
        <v>45</v>
      </c>
      <c r="V107" s="7"/>
      <c r="W107" s="7"/>
      <c r="X107" s="7"/>
      <c r="Y107" s="23"/>
      <c r="Z107" s="22"/>
      <c r="AA107" s="6" t="s">
        <v>45</v>
      </c>
      <c r="AB107" s="7"/>
      <c r="AC107" s="7"/>
      <c r="AD107" s="7"/>
      <c r="AE107" s="23"/>
      <c r="AF107" s="22"/>
      <c r="AG107" s="6" t="s">
        <v>45</v>
      </c>
      <c r="AH107" s="7"/>
      <c r="AI107" s="7"/>
      <c r="AJ107" s="7"/>
      <c r="AK107" s="23"/>
      <c r="AL107" s="22"/>
      <c r="AM107" s="6" t="s">
        <v>45</v>
      </c>
      <c r="AN107" s="7"/>
      <c r="AO107" s="7"/>
      <c r="AP107" s="7"/>
      <c r="AQ107" s="7"/>
    </row>
    <row r="108" spans="1:43" ht="15.75" hidden="1">
      <c r="A108" s="52"/>
      <c r="B108" s="233" t="s">
        <v>21</v>
      </c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</row>
    <row r="109" spans="1:43" ht="21" hidden="1" customHeight="1">
      <c r="A109" s="188">
        <v>1</v>
      </c>
      <c r="B109" s="240">
        <v>2469991</v>
      </c>
      <c r="C109" s="240" t="s">
        <v>75</v>
      </c>
      <c r="D109" s="263"/>
      <c r="E109" s="263"/>
      <c r="F109" s="265">
        <v>0.56000000000000005</v>
      </c>
      <c r="G109" s="264">
        <v>15800</v>
      </c>
      <c r="H109" s="263" t="s">
        <v>53</v>
      </c>
      <c r="I109" s="263" t="s">
        <v>71</v>
      </c>
      <c r="J109" s="240" t="s">
        <v>7</v>
      </c>
      <c r="K109" s="68">
        <v>0.56000000000000005</v>
      </c>
      <c r="L109" s="68" t="s">
        <v>69</v>
      </c>
      <c r="M109" s="11"/>
      <c r="N109" s="11"/>
      <c r="O109" s="11"/>
      <c r="P109" s="11"/>
      <c r="Q109" s="11"/>
      <c r="R109" s="12"/>
      <c r="S109" s="13"/>
      <c r="T109" s="12"/>
      <c r="U109" s="14"/>
      <c r="V109" s="14"/>
      <c r="W109" s="14"/>
      <c r="X109" s="12"/>
      <c r="Y109" s="12"/>
      <c r="Z109" s="13"/>
      <c r="AA109" s="12"/>
      <c r="AB109" s="14"/>
      <c r="AC109" s="14"/>
      <c r="AD109" s="14"/>
      <c r="AE109" s="12"/>
      <c r="AF109" s="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ht="27" hidden="1" customHeight="1">
      <c r="A110" s="242"/>
      <c r="B110" s="241"/>
      <c r="C110" s="242"/>
      <c r="D110" s="242"/>
      <c r="E110" s="242"/>
      <c r="F110" s="242"/>
      <c r="G110" s="242"/>
      <c r="H110" s="242"/>
      <c r="I110" s="242"/>
      <c r="J110" s="242"/>
      <c r="K110" s="69">
        <v>15800</v>
      </c>
      <c r="L110" s="35" t="s">
        <v>4</v>
      </c>
      <c r="M110" s="11"/>
      <c r="N110" s="11"/>
      <c r="O110" s="11"/>
      <c r="P110" s="11"/>
      <c r="Q110" s="11"/>
      <c r="R110" s="12"/>
      <c r="S110" s="13"/>
      <c r="T110" s="12"/>
      <c r="U110" s="14"/>
      <c r="V110" s="14"/>
      <c r="W110" s="14"/>
      <c r="X110" s="12"/>
      <c r="Y110" s="12"/>
      <c r="Z110" s="13"/>
      <c r="AA110" s="12"/>
      <c r="AB110" s="14"/>
      <c r="AC110" s="14"/>
      <c r="AD110" s="14"/>
      <c r="AE110" s="12"/>
      <c r="AF110" s="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ht="18" hidden="1" customHeight="1">
      <c r="A111" s="255">
        <v>2</v>
      </c>
      <c r="B111" s="252">
        <v>2472820</v>
      </c>
      <c r="C111" s="252" t="s">
        <v>76</v>
      </c>
      <c r="D111" s="258"/>
      <c r="E111" s="258"/>
      <c r="F111" s="260">
        <v>0.45</v>
      </c>
      <c r="G111" s="259">
        <v>4383</v>
      </c>
      <c r="H111" s="258" t="s">
        <v>53</v>
      </c>
      <c r="I111" s="249" t="s">
        <v>73</v>
      </c>
      <c r="J111" s="247" t="s">
        <v>7</v>
      </c>
      <c r="K111" s="68">
        <v>0.45</v>
      </c>
      <c r="L111" s="53" t="s">
        <v>2</v>
      </c>
      <c r="M111" s="11"/>
      <c r="N111" s="11"/>
      <c r="O111" s="11"/>
      <c r="P111" s="11"/>
      <c r="Q111" s="11"/>
      <c r="R111" s="12"/>
      <c r="S111" s="13"/>
      <c r="T111" s="12"/>
      <c r="U111" s="14"/>
      <c r="V111" s="14"/>
      <c r="W111" s="14"/>
      <c r="X111" s="12"/>
      <c r="Y111" s="12"/>
      <c r="Z111" s="13"/>
      <c r="AA111" s="12"/>
      <c r="AB111" s="14"/>
      <c r="AC111" s="14"/>
      <c r="AD111" s="14"/>
      <c r="AE111" s="12"/>
      <c r="AF111" s="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ht="24" hidden="1" customHeight="1">
      <c r="A112" s="256"/>
      <c r="B112" s="253"/>
      <c r="C112" s="261"/>
      <c r="D112" s="256"/>
      <c r="E112" s="256"/>
      <c r="F112" s="256"/>
      <c r="G112" s="256"/>
      <c r="H112" s="256"/>
      <c r="I112" s="250"/>
      <c r="J112" s="248"/>
      <c r="K112" s="71">
        <v>4383</v>
      </c>
      <c r="L112" s="53" t="s">
        <v>4</v>
      </c>
      <c r="M112" s="11"/>
      <c r="N112" s="11"/>
      <c r="O112" s="11"/>
      <c r="P112" s="11"/>
      <c r="Q112" s="11"/>
      <c r="R112" s="12"/>
      <c r="S112" s="13"/>
      <c r="T112" s="12"/>
      <c r="U112" s="14"/>
      <c r="V112" s="14"/>
      <c r="W112" s="14"/>
      <c r="X112" s="12"/>
      <c r="Y112" s="12"/>
      <c r="Z112" s="13"/>
      <c r="AA112" s="12"/>
      <c r="AB112" s="14"/>
      <c r="AC112" s="14"/>
      <c r="AD112" s="14"/>
      <c r="AE112" s="12"/>
      <c r="AF112" s="12"/>
      <c r="AG112" s="13"/>
      <c r="AH112" s="12"/>
      <c r="AI112" s="14"/>
      <c r="AJ112" s="14"/>
      <c r="AK112" s="12"/>
      <c r="AL112" s="12"/>
      <c r="AM112" s="13"/>
      <c r="AN112" s="12"/>
      <c r="AO112" s="14"/>
      <c r="AP112" s="14"/>
      <c r="AQ112" s="14"/>
    </row>
    <row r="113" spans="1:43" ht="30.75" hidden="1" customHeight="1">
      <c r="A113" s="257"/>
      <c r="B113" s="254"/>
      <c r="C113" s="221"/>
      <c r="D113" s="257"/>
      <c r="E113" s="257"/>
      <c r="F113" s="257"/>
      <c r="G113" s="257"/>
      <c r="H113" s="257"/>
      <c r="I113" s="251"/>
      <c r="J113" s="70" t="s">
        <v>13</v>
      </c>
      <c r="K113" s="71">
        <v>850</v>
      </c>
      <c r="L113" s="53" t="s">
        <v>4</v>
      </c>
      <c r="M113" s="11"/>
      <c r="N113" s="11"/>
      <c r="O113" s="11"/>
      <c r="P113" s="11"/>
      <c r="Q113" s="11"/>
      <c r="R113" s="12"/>
      <c r="S113" s="13"/>
      <c r="T113" s="12"/>
      <c r="U113" s="14"/>
      <c r="V113" s="14"/>
      <c r="W113" s="14"/>
      <c r="X113" s="12"/>
      <c r="Y113" s="12"/>
      <c r="Z113" s="13"/>
      <c r="AA113" s="12"/>
      <c r="AB113" s="14"/>
      <c r="AC113" s="14"/>
      <c r="AD113" s="14"/>
      <c r="AE113" s="12"/>
      <c r="AF113" s="12"/>
      <c r="AG113" s="13"/>
      <c r="AH113" s="12"/>
      <c r="AI113" s="14"/>
      <c r="AJ113" s="14"/>
      <c r="AK113" s="12"/>
      <c r="AL113" s="12"/>
      <c r="AM113" s="13"/>
      <c r="AN113" s="12"/>
      <c r="AO113" s="14"/>
      <c r="AP113" s="14"/>
      <c r="AQ113" s="14"/>
    </row>
    <row r="114" spans="1:43" ht="30.75" hidden="1" customHeight="1">
      <c r="A114" s="255">
        <v>3</v>
      </c>
      <c r="B114" s="252">
        <v>2468122</v>
      </c>
      <c r="C114" s="252" t="s">
        <v>77</v>
      </c>
      <c r="D114" s="258"/>
      <c r="E114" s="258"/>
      <c r="F114" s="260">
        <v>0.56999999999999995</v>
      </c>
      <c r="G114" s="259">
        <v>8192</v>
      </c>
      <c r="H114" s="258" t="s">
        <v>53</v>
      </c>
      <c r="I114" s="249" t="s">
        <v>72</v>
      </c>
      <c r="J114" s="245" t="s">
        <v>7</v>
      </c>
      <c r="K114" s="68">
        <v>0.56999999999999995</v>
      </c>
      <c r="L114" s="53" t="s">
        <v>69</v>
      </c>
      <c r="M114" s="11"/>
      <c r="N114" s="11"/>
      <c r="O114" s="11"/>
      <c r="P114" s="11"/>
      <c r="Q114" s="11"/>
      <c r="R114" s="12"/>
      <c r="S114" s="13"/>
      <c r="T114" s="12"/>
      <c r="U114" s="14"/>
      <c r="V114" s="14"/>
      <c r="W114" s="14"/>
      <c r="X114" s="12"/>
      <c r="Y114" s="12"/>
      <c r="Z114" s="13"/>
      <c r="AA114" s="12"/>
      <c r="AB114" s="14"/>
      <c r="AC114" s="14"/>
      <c r="AD114" s="14"/>
      <c r="AE114" s="12"/>
      <c r="AF114" s="12"/>
      <c r="AG114" s="13"/>
      <c r="AH114" s="12"/>
      <c r="AI114" s="14"/>
      <c r="AJ114" s="14"/>
      <c r="AK114" s="12"/>
      <c r="AL114" s="12"/>
      <c r="AM114" s="13"/>
      <c r="AN114" s="12"/>
      <c r="AO114" s="14"/>
      <c r="AP114" s="14"/>
      <c r="AQ114" s="14"/>
    </row>
    <row r="115" spans="1:43" ht="30.75" hidden="1" customHeight="1">
      <c r="A115" s="256"/>
      <c r="B115" s="253"/>
      <c r="C115" s="261"/>
      <c r="D115" s="256"/>
      <c r="E115" s="256"/>
      <c r="F115" s="256"/>
      <c r="G115" s="256"/>
      <c r="H115" s="256"/>
      <c r="I115" s="256"/>
      <c r="J115" s="246"/>
      <c r="K115" s="71">
        <v>5910</v>
      </c>
      <c r="L115" s="53" t="s">
        <v>4</v>
      </c>
      <c r="M115" s="11"/>
      <c r="N115" s="11"/>
      <c r="O115" s="11"/>
      <c r="P115" s="11"/>
      <c r="Q115" s="11"/>
      <c r="R115" s="12"/>
      <c r="S115" s="13"/>
      <c r="T115" s="12"/>
      <c r="U115" s="14"/>
      <c r="V115" s="14"/>
      <c r="W115" s="14"/>
      <c r="X115" s="12"/>
      <c r="Y115" s="12"/>
      <c r="Z115" s="13"/>
      <c r="AA115" s="12"/>
      <c r="AB115" s="14"/>
      <c r="AC115" s="14"/>
      <c r="AD115" s="14"/>
      <c r="AE115" s="12"/>
      <c r="AF115" s="12"/>
      <c r="AG115" s="13"/>
      <c r="AH115" s="12"/>
      <c r="AI115" s="14"/>
      <c r="AJ115" s="14"/>
      <c r="AK115" s="12"/>
      <c r="AL115" s="12"/>
      <c r="AM115" s="13"/>
      <c r="AN115" s="12"/>
      <c r="AO115" s="14"/>
      <c r="AP115" s="14"/>
      <c r="AQ115" s="14"/>
    </row>
    <row r="116" spans="1:43" ht="22.5" hidden="1" customHeight="1">
      <c r="A116" s="248"/>
      <c r="B116" s="262"/>
      <c r="C116" s="246"/>
      <c r="D116" s="248"/>
      <c r="E116" s="248"/>
      <c r="F116" s="248"/>
      <c r="G116" s="248"/>
      <c r="H116" s="248"/>
      <c r="I116" s="248"/>
      <c r="J116" s="87" t="s">
        <v>13</v>
      </c>
      <c r="K116" s="53">
        <v>1870</v>
      </c>
      <c r="L116" s="53" t="s">
        <v>4</v>
      </c>
      <c r="M116" s="11"/>
      <c r="N116" s="11"/>
      <c r="O116" s="11"/>
      <c r="P116" s="11"/>
      <c r="Q116" s="11"/>
      <c r="R116" s="12"/>
      <c r="S116" s="13"/>
      <c r="T116" s="12"/>
      <c r="U116" s="14"/>
      <c r="V116" s="14"/>
      <c r="W116" s="14"/>
      <c r="X116" s="12"/>
      <c r="Y116" s="12"/>
      <c r="Z116" s="13"/>
      <c r="AA116" s="12"/>
      <c r="AB116" s="14"/>
      <c r="AC116" s="14"/>
      <c r="AD116" s="14"/>
      <c r="AE116" s="12"/>
      <c r="AF116" s="12"/>
      <c r="AG116" s="13"/>
      <c r="AH116" s="12"/>
      <c r="AI116" s="14"/>
      <c r="AJ116" s="14"/>
      <c r="AK116" s="12"/>
      <c r="AL116" s="12"/>
      <c r="AM116" s="13"/>
      <c r="AN116" s="12"/>
      <c r="AO116" s="14"/>
      <c r="AP116" s="14"/>
      <c r="AQ116" s="14"/>
    </row>
    <row r="117" spans="1:43" hidden="1">
      <c r="A117" s="234" t="s">
        <v>22</v>
      </c>
      <c r="B117" s="235"/>
      <c r="C117" s="236"/>
      <c r="D117" s="39"/>
      <c r="E117" s="39"/>
      <c r="F117" s="74">
        <f>SUM(F109:F116)</f>
        <v>1.58</v>
      </c>
      <c r="G117" s="74">
        <f>SUM(G109:G116)</f>
        <v>28375</v>
      </c>
      <c r="H117" s="39"/>
      <c r="I117" s="39"/>
      <c r="J117" s="39"/>
      <c r="K117" s="74">
        <f>K109+K111+K114</f>
        <v>1.58</v>
      </c>
      <c r="L117" s="72" t="s">
        <v>69</v>
      </c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</row>
    <row r="118" spans="1:43" hidden="1">
      <c r="A118" s="237" t="s">
        <v>23</v>
      </c>
      <c r="B118" s="237"/>
      <c r="C118" s="237"/>
      <c r="D118" s="237"/>
      <c r="E118" s="237"/>
      <c r="F118" s="237"/>
      <c r="G118" s="237"/>
      <c r="H118" s="237"/>
      <c r="I118" s="237"/>
      <c r="J118" s="238" t="s">
        <v>7</v>
      </c>
      <c r="K118" s="73">
        <f>K109+K111+K114</f>
        <v>1.58</v>
      </c>
      <c r="L118" s="17" t="s">
        <v>2</v>
      </c>
      <c r="M118" s="26"/>
      <c r="N118" s="18"/>
      <c r="O118" s="238" t="s">
        <v>7</v>
      </c>
      <c r="P118" s="17"/>
      <c r="Q118" s="17" t="s">
        <v>2</v>
      </c>
      <c r="R118" s="17"/>
      <c r="S118" s="26"/>
      <c r="T118" s="18"/>
      <c r="U118" s="238" t="s">
        <v>7</v>
      </c>
      <c r="V118" s="17"/>
      <c r="W118" s="17" t="s">
        <v>2</v>
      </c>
      <c r="X118" s="17"/>
      <c r="Y118" s="26"/>
      <c r="Z118" s="18"/>
      <c r="AA118" s="238" t="s">
        <v>7</v>
      </c>
      <c r="AB118" s="17"/>
      <c r="AC118" s="17" t="s">
        <v>2</v>
      </c>
      <c r="AD118" s="17"/>
      <c r="AE118" s="26"/>
      <c r="AF118" s="18"/>
      <c r="AG118" s="238" t="s">
        <v>7</v>
      </c>
      <c r="AH118" s="17"/>
      <c r="AI118" s="17" t="s">
        <v>2</v>
      </c>
      <c r="AJ118" s="17"/>
      <c r="AK118" s="26"/>
      <c r="AL118" s="18"/>
      <c r="AM118" s="238" t="s">
        <v>7</v>
      </c>
      <c r="AN118" s="17"/>
      <c r="AO118" s="17" t="s">
        <v>2</v>
      </c>
      <c r="AP118" s="17"/>
      <c r="AQ118" s="17"/>
    </row>
    <row r="119" spans="1:43" hidden="1">
      <c r="A119" s="237"/>
      <c r="B119" s="237"/>
      <c r="C119" s="237"/>
      <c r="D119" s="237"/>
      <c r="E119" s="237"/>
      <c r="F119" s="237"/>
      <c r="G119" s="237"/>
      <c r="H119" s="237"/>
      <c r="I119" s="237"/>
      <c r="J119" s="239"/>
      <c r="K119" s="73">
        <f>K110+K112+K115</f>
        <v>26093</v>
      </c>
      <c r="L119" s="17" t="s">
        <v>4</v>
      </c>
      <c r="M119" s="10"/>
      <c r="N119" s="19"/>
      <c r="O119" s="239"/>
      <c r="P119" s="17"/>
      <c r="Q119" s="17" t="s">
        <v>4</v>
      </c>
      <c r="R119" s="17"/>
      <c r="S119" s="10"/>
      <c r="T119" s="19"/>
      <c r="U119" s="239"/>
      <c r="V119" s="17"/>
      <c r="W119" s="17" t="s">
        <v>4</v>
      </c>
      <c r="X119" s="17"/>
      <c r="Y119" s="10"/>
      <c r="Z119" s="19"/>
      <c r="AA119" s="239"/>
      <c r="AB119" s="17"/>
      <c r="AC119" s="17" t="s">
        <v>4</v>
      </c>
      <c r="AD119" s="17"/>
      <c r="AE119" s="10"/>
      <c r="AF119" s="19"/>
      <c r="AG119" s="239"/>
      <c r="AH119" s="17"/>
      <c r="AI119" s="17" t="s">
        <v>4</v>
      </c>
      <c r="AJ119" s="17"/>
      <c r="AK119" s="10"/>
      <c r="AL119" s="19"/>
      <c r="AM119" s="239"/>
      <c r="AN119" s="17"/>
      <c r="AO119" s="17" t="s">
        <v>4</v>
      </c>
      <c r="AP119" s="17"/>
      <c r="AQ119" s="17"/>
    </row>
    <row r="120" spans="1:43" hidden="1">
      <c r="A120" s="237"/>
      <c r="B120" s="237"/>
      <c r="C120" s="237"/>
      <c r="D120" s="237"/>
      <c r="E120" s="237"/>
      <c r="F120" s="237"/>
      <c r="G120" s="237"/>
      <c r="H120" s="237"/>
      <c r="I120" s="237"/>
      <c r="J120" s="238" t="s">
        <v>41</v>
      </c>
      <c r="K120" s="17"/>
      <c r="L120" s="17" t="s">
        <v>2</v>
      </c>
      <c r="M120" s="10"/>
      <c r="N120" s="19"/>
      <c r="O120" s="238" t="s">
        <v>41</v>
      </c>
      <c r="P120" s="17"/>
      <c r="Q120" s="17" t="s">
        <v>2</v>
      </c>
      <c r="R120" s="17"/>
      <c r="S120" s="10"/>
      <c r="T120" s="19"/>
      <c r="U120" s="238" t="s">
        <v>41</v>
      </c>
      <c r="V120" s="17"/>
      <c r="W120" s="17" t="s">
        <v>2</v>
      </c>
      <c r="X120" s="17"/>
      <c r="Y120" s="10"/>
      <c r="Z120" s="19"/>
      <c r="AA120" s="238" t="s">
        <v>41</v>
      </c>
      <c r="AB120" s="17"/>
      <c r="AC120" s="17" t="s">
        <v>2</v>
      </c>
      <c r="AD120" s="17"/>
      <c r="AE120" s="10"/>
      <c r="AF120" s="19"/>
      <c r="AG120" s="238" t="s">
        <v>41</v>
      </c>
      <c r="AH120" s="17"/>
      <c r="AI120" s="17" t="s">
        <v>2</v>
      </c>
      <c r="AJ120" s="17"/>
      <c r="AK120" s="10"/>
      <c r="AL120" s="19"/>
      <c r="AM120" s="238" t="s">
        <v>41</v>
      </c>
      <c r="AN120" s="17"/>
      <c r="AO120" s="17" t="s">
        <v>2</v>
      </c>
      <c r="AP120" s="17"/>
      <c r="AQ120" s="17"/>
    </row>
    <row r="121" spans="1:43" hidden="1">
      <c r="A121" s="237"/>
      <c r="B121" s="237"/>
      <c r="C121" s="237"/>
      <c r="D121" s="237"/>
      <c r="E121" s="237"/>
      <c r="F121" s="237"/>
      <c r="G121" s="237"/>
      <c r="H121" s="237"/>
      <c r="I121" s="237"/>
      <c r="J121" s="239"/>
      <c r="K121" s="17"/>
      <c r="L121" s="17" t="s">
        <v>4</v>
      </c>
      <c r="M121" s="10"/>
      <c r="N121" s="19"/>
      <c r="O121" s="239"/>
      <c r="P121" s="17"/>
      <c r="Q121" s="17" t="s">
        <v>4</v>
      </c>
      <c r="R121" s="17"/>
      <c r="S121" s="10"/>
      <c r="T121" s="19"/>
      <c r="U121" s="239"/>
      <c r="V121" s="17"/>
      <c r="W121" s="17" t="s">
        <v>4</v>
      </c>
      <c r="X121" s="17"/>
      <c r="Y121" s="10"/>
      <c r="Z121" s="19"/>
      <c r="AA121" s="239"/>
      <c r="AB121" s="17"/>
      <c r="AC121" s="17" t="s">
        <v>4</v>
      </c>
      <c r="AD121" s="17"/>
      <c r="AE121" s="10"/>
      <c r="AF121" s="19"/>
      <c r="AG121" s="239"/>
      <c r="AH121" s="17"/>
      <c r="AI121" s="17" t="s">
        <v>4</v>
      </c>
      <c r="AJ121" s="17"/>
      <c r="AK121" s="10"/>
      <c r="AL121" s="19"/>
      <c r="AM121" s="239"/>
      <c r="AN121" s="17"/>
      <c r="AO121" s="17" t="s">
        <v>4</v>
      </c>
      <c r="AP121" s="17"/>
      <c r="AQ121" s="17"/>
    </row>
    <row r="122" spans="1:43" hidden="1">
      <c r="A122" s="237"/>
      <c r="B122" s="237"/>
      <c r="C122" s="237"/>
      <c r="D122" s="237"/>
      <c r="E122" s="237"/>
      <c r="F122" s="237"/>
      <c r="G122" s="237"/>
      <c r="H122" s="237"/>
      <c r="I122" s="237"/>
      <c r="J122" s="238" t="s">
        <v>42</v>
      </c>
      <c r="K122" s="17"/>
      <c r="L122" s="17" t="s">
        <v>2</v>
      </c>
      <c r="M122" s="10"/>
      <c r="N122" s="19"/>
      <c r="O122" s="238" t="s">
        <v>42</v>
      </c>
      <c r="P122" s="17"/>
      <c r="Q122" s="17" t="s">
        <v>2</v>
      </c>
      <c r="R122" s="17"/>
      <c r="S122" s="10"/>
      <c r="T122" s="19"/>
      <c r="U122" s="238" t="s">
        <v>42</v>
      </c>
      <c r="V122" s="17"/>
      <c r="W122" s="17" t="s">
        <v>2</v>
      </c>
      <c r="X122" s="17"/>
      <c r="Y122" s="10"/>
      <c r="Z122" s="19"/>
      <c r="AA122" s="238" t="s">
        <v>42</v>
      </c>
      <c r="AB122" s="17"/>
      <c r="AC122" s="17" t="s">
        <v>2</v>
      </c>
      <c r="AD122" s="17"/>
      <c r="AE122" s="10"/>
      <c r="AF122" s="19"/>
      <c r="AG122" s="238" t="s">
        <v>42</v>
      </c>
      <c r="AH122" s="17"/>
      <c r="AI122" s="17" t="s">
        <v>2</v>
      </c>
      <c r="AJ122" s="17"/>
      <c r="AK122" s="10"/>
      <c r="AL122" s="19"/>
      <c r="AM122" s="238" t="s">
        <v>42</v>
      </c>
      <c r="AN122" s="17"/>
      <c r="AO122" s="17" t="s">
        <v>2</v>
      </c>
      <c r="AP122" s="17"/>
      <c r="AQ122" s="17"/>
    </row>
    <row r="123" spans="1:43" hidden="1">
      <c r="A123" s="237"/>
      <c r="B123" s="237"/>
      <c r="C123" s="237"/>
      <c r="D123" s="237"/>
      <c r="E123" s="237"/>
      <c r="F123" s="237"/>
      <c r="G123" s="237"/>
      <c r="H123" s="237"/>
      <c r="I123" s="237"/>
      <c r="J123" s="239"/>
      <c r="K123" s="17"/>
      <c r="L123" s="17" t="s">
        <v>4</v>
      </c>
      <c r="M123" s="10"/>
      <c r="N123" s="19"/>
      <c r="O123" s="239"/>
      <c r="P123" s="17"/>
      <c r="Q123" s="17" t="s">
        <v>4</v>
      </c>
      <c r="R123" s="17"/>
      <c r="S123" s="10"/>
      <c r="T123" s="19"/>
      <c r="U123" s="239"/>
      <c r="V123" s="17"/>
      <c r="W123" s="17" t="s">
        <v>4</v>
      </c>
      <c r="X123" s="17"/>
      <c r="Y123" s="10"/>
      <c r="Z123" s="19"/>
      <c r="AA123" s="239"/>
      <c r="AB123" s="17"/>
      <c r="AC123" s="17" t="s">
        <v>4</v>
      </c>
      <c r="AD123" s="17"/>
      <c r="AE123" s="10"/>
      <c r="AF123" s="19"/>
      <c r="AG123" s="239"/>
      <c r="AH123" s="17"/>
      <c r="AI123" s="17" t="s">
        <v>4</v>
      </c>
      <c r="AJ123" s="17"/>
      <c r="AK123" s="10"/>
      <c r="AL123" s="19"/>
      <c r="AM123" s="239"/>
      <c r="AN123" s="17"/>
      <c r="AO123" s="17" t="s">
        <v>4</v>
      </c>
      <c r="AP123" s="17"/>
      <c r="AQ123" s="17"/>
    </row>
    <row r="124" spans="1:43" hidden="1">
      <c r="A124" s="237"/>
      <c r="B124" s="237"/>
      <c r="C124" s="237"/>
      <c r="D124" s="237"/>
      <c r="E124" s="237"/>
      <c r="F124" s="237"/>
      <c r="G124" s="237"/>
      <c r="H124" s="237"/>
      <c r="I124" s="237"/>
      <c r="J124" s="238" t="s">
        <v>43</v>
      </c>
      <c r="K124" s="17"/>
      <c r="L124" s="17" t="s">
        <v>2</v>
      </c>
      <c r="M124" s="10"/>
      <c r="N124" s="19"/>
      <c r="O124" s="238" t="s">
        <v>43</v>
      </c>
      <c r="P124" s="17"/>
      <c r="Q124" s="17" t="s">
        <v>2</v>
      </c>
      <c r="R124" s="17"/>
      <c r="S124" s="10"/>
      <c r="T124" s="19"/>
      <c r="U124" s="238" t="s">
        <v>43</v>
      </c>
      <c r="V124" s="17"/>
      <c r="W124" s="17" t="s">
        <v>2</v>
      </c>
      <c r="X124" s="17"/>
      <c r="Y124" s="10"/>
      <c r="Z124" s="19"/>
      <c r="AA124" s="238" t="s">
        <v>43</v>
      </c>
      <c r="AB124" s="17"/>
      <c r="AC124" s="17" t="s">
        <v>2</v>
      </c>
      <c r="AD124" s="17"/>
      <c r="AE124" s="10"/>
      <c r="AF124" s="19"/>
      <c r="AG124" s="238" t="s">
        <v>43</v>
      </c>
      <c r="AH124" s="17"/>
      <c r="AI124" s="17" t="s">
        <v>2</v>
      </c>
      <c r="AJ124" s="17"/>
      <c r="AK124" s="10"/>
      <c r="AL124" s="19"/>
      <c r="AM124" s="238" t="s">
        <v>43</v>
      </c>
      <c r="AN124" s="17"/>
      <c r="AO124" s="17" t="s">
        <v>2</v>
      </c>
      <c r="AP124" s="17"/>
      <c r="AQ124" s="17"/>
    </row>
    <row r="125" spans="1:43" hidden="1">
      <c r="A125" s="237"/>
      <c r="B125" s="237"/>
      <c r="C125" s="237"/>
      <c r="D125" s="237"/>
      <c r="E125" s="237"/>
      <c r="F125" s="237"/>
      <c r="G125" s="237"/>
      <c r="H125" s="237"/>
      <c r="I125" s="237"/>
      <c r="J125" s="239"/>
      <c r="K125" s="17"/>
      <c r="L125" s="17" t="s">
        <v>4</v>
      </c>
      <c r="M125" s="10"/>
      <c r="N125" s="19"/>
      <c r="O125" s="239"/>
      <c r="P125" s="17"/>
      <c r="Q125" s="17" t="s">
        <v>4</v>
      </c>
      <c r="R125" s="17"/>
      <c r="S125" s="10"/>
      <c r="T125" s="19"/>
      <c r="U125" s="239"/>
      <c r="V125" s="17"/>
      <c r="W125" s="17" t="s">
        <v>4</v>
      </c>
      <c r="X125" s="17"/>
      <c r="Y125" s="10"/>
      <c r="Z125" s="19"/>
      <c r="AA125" s="239"/>
      <c r="AB125" s="17"/>
      <c r="AC125" s="17" t="s">
        <v>4</v>
      </c>
      <c r="AD125" s="17"/>
      <c r="AE125" s="10"/>
      <c r="AF125" s="19"/>
      <c r="AG125" s="239"/>
      <c r="AH125" s="17"/>
      <c r="AI125" s="17" t="s">
        <v>4</v>
      </c>
      <c r="AJ125" s="17"/>
      <c r="AK125" s="10"/>
      <c r="AL125" s="19"/>
      <c r="AM125" s="239"/>
      <c r="AN125" s="17"/>
      <c r="AO125" s="17" t="s">
        <v>4</v>
      </c>
      <c r="AP125" s="17"/>
      <c r="AQ125" s="17"/>
    </row>
    <row r="126" spans="1:43" ht="15" hidden="1" customHeight="1">
      <c r="A126" s="237"/>
      <c r="B126" s="237"/>
      <c r="C126" s="237"/>
      <c r="D126" s="237"/>
      <c r="E126" s="237"/>
      <c r="F126" s="237"/>
      <c r="G126" s="237"/>
      <c r="H126" s="237"/>
      <c r="I126" s="237"/>
      <c r="J126" s="243" t="s">
        <v>8</v>
      </c>
      <c r="K126" s="17"/>
      <c r="L126" s="17" t="s">
        <v>4</v>
      </c>
      <c r="M126" s="10"/>
      <c r="N126" s="19"/>
      <c r="O126" s="243" t="s">
        <v>8</v>
      </c>
      <c r="P126" s="17"/>
      <c r="Q126" s="17" t="s">
        <v>4</v>
      </c>
      <c r="R126" s="243"/>
      <c r="S126" s="10"/>
      <c r="T126" s="19"/>
      <c r="U126" s="243" t="s">
        <v>8</v>
      </c>
      <c r="V126" s="17"/>
      <c r="W126" s="17" t="s">
        <v>4</v>
      </c>
      <c r="X126" s="243"/>
      <c r="Y126" s="10"/>
      <c r="Z126" s="19"/>
      <c r="AA126" s="243" t="s">
        <v>8</v>
      </c>
      <c r="AB126" s="17"/>
      <c r="AC126" s="17" t="s">
        <v>4</v>
      </c>
      <c r="AD126" s="243"/>
      <c r="AE126" s="10"/>
      <c r="AF126" s="19"/>
      <c r="AG126" s="243" t="s">
        <v>8</v>
      </c>
      <c r="AH126" s="17"/>
      <c r="AI126" s="17" t="s">
        <v>4</v>
      </c>
      <c r="AJ126" s="243"/>
      <c r="AK126" s="10"/>
      <c r="AL126" s="19"/>
      <c r="AM126" s="243" t="s">
        <v>8</v>
      </c>
      <c r="AN126" s="17"/>
      <c r="AO126" s="17" t="s">
        <v>4</v>
      </c>
      <c r="AP126" s="243"/>
      <c r="AQ126" s="243"/>
    </row>
    <row r="127" spans="1:43" ht="15" hidden="1" customHeight="1">
      <c r="A127" s="237"/>
      <c r="B127" s="237"/>
      <c r="C127" s="237"/>
      <c r="D127" s="237"/>
      <c r="E127" s="237"/>
      <c r="F127" s="237"/>
      <c r="G127" s="237"/>
      <c r="H127" s="237"/>
      <c r="I127" s="237"/>
      <c r="J127" s="244"/>
      <c r="K127" s="17"/>
      <c r="L127" s="17" t="s">
        <v>2</v>
      </c>
      <c r="M127" s="10"/>
      <c r="N127" s="19"/>
      <c r="O127" s="244"/>
      <c r="P127" s="17"/>
      <c r="Q127" s="17" t="s">
        <v>2</v>
      </c>
      <c r="R127" s="244"/>
      <c r="S127" s="10"/>
      <c r="T127" s="19"/>
      <c r="U127" s="244"/>
      <c r="V127" s="17"/>
      <c r="W127" s="17" t="s">
        <v>2</v>
      </c>
      <c r="X127" s="244"/>
      <c r="Y127" s="10"/>
      <c r="Z127" s="19"/>
      <c r="AA127" s="244"/>
      <c r="AB127" s="17"/>
      <c r="AC127" s="17" t="s">
        <v>2</v>
      </c>
      <c r="AD127" s="244"/>
      <c r="AE127" s="10"/>
      <c r="AF127" s="19"/>
      <c r="AG127" s="244"/>
      <c r="AH127" s="17"/>
      <c r="AI127" s="17" t="s">
        <v>2</v>
      </c>
      <c r="AJ127" s="244"/>
      <c r="AK127" s="10"/>
      <c r="AL127" s="19"/>
      <c r="AM127" s="244"/>
      <c r="AN127" s="17"/>
      <c r="AO127" s="17" t="s">
        <v>2</v>
      </c>
      <c r="AP127" s="244"/>
      <c r="AQ127" s="244"/>
    </row>
    <row r="128" spans="1:43" ht="42.75" hidden="1">
      <c r="A128" s="237"/>
      <c r="B128" s="237"/>
      <c r="C128" s="237"/>
      <c r="D128" s="237"/>
      <c r="E128" s="237"/>
      <c r="F128" s="237"/>
      <c r="G128" s="237"/>
      <c r="H128" s="237"/>
      <c r="I128" s="237"/>
      <c r="J128" s="16" t="s">
        <v>9</v>
      </c>
      <c r="K128" s="17"/>
      <c r="L128" s="17" t="s">
        <v>10</v>
      </c>
      <c r="M128" s="10"/>
      <c r="N128" s="19"/>
      <c r="O128" s="16" t="s">
        <v>9</v>
      </c>
      <c r="P128" s="17"/>
      <c r="Q128" s="17" t="s">
        <v>10</v>
      </c>
      <c r="R128" s="17"/>
      <c r="S128" s="10"/>
      <c r="T128" s="19"/>
      <c r="U128" s="16" t="s">
        <v>9</v>
      </c>
      <c r="V128" s="17"/>
      <c r="W128" s="17" t="s">
        <v>10</v>
      </c>
      <c r="X128" s="17"/>
      <c r="Y128" s="10"/>
      <c r="Z128" s="19"/>
      <c r="AA128" s="16" t="s">
        <v>9</v>
      </c>
      <c r="AB128" s="17"/>
      <c r="AC128" s="17" t="s">
        <v>10</v>
      </c>
      <c r="AD128" s="17"/>
      <c r="AE128" s="10"/>
      <c r="AF128" s="19"/>
      <c r="AG128" s="16" t="s">
        <v>9</v>
      </c>
      <c r="AH128" s="17"/>
      <c r="AI128" s="17" t="s">
        <v>10</v>
      </c>
      <c r="AJ128" s="17"/>
      <c r="AK128" s="10"/>
      <c r="AL128" s="19"/>
      <c r="AM128" s="16" t="s">
        <v>9</v>
      </c>
      <c r="AN128" s="17"/>
      <c r="AO128" s="17" t="s">
        <v>10</v>
      </c>
      <c r="AP128" s="17"/>
      <c r="AQ128" s="17"/>
    </row>
    <row r="129" spans="1:43" ht="28.5" hidden="1">
      <c r="A129" s="237"/>
      <c r="B129" s="237"/>
      <c r="C129" s="237"/>
      <c r="D129" s="237"/>
      <c r="E129" s="237"/>
      <c r="F129" s="237"/>
      <c r="G129" s="237"/>
      <c r="H129" s="237"/>
      <c r="I129" s="237"/>
      <c r="J129" s="16" t="s">
        <v>44</v>
      </c>
      <c r="K129" s="17"/>
      <c r="L129" s="17" t="s">
        <v>10</v>
      </c>
      <c r="M129" s="10"/>
      <c r="N129" s="19"/>
      <c r="O129" s="16" t="s">
        <v>44</v>
      </c>
      <c r="P129" s="17"/>
      <c r="Q129" s="17" t="s">
        <v>10</v>
      </c>
      <c r="R129" s="17"/>
      <c r="S129" s="10"/>
      <c r="T129" s="19"/>
      <c r="U129" s="16" t="s">
        <v>44</v>
      </c>
      <c r="V129" s="17"/>
      <c r="W129" s="17" t="s">
        <v>10</v>
      </c>
      <c r="X129" s="17"/>
      <c r="Y129" s="10"/>
      <c r="Z129" s="19"/>
      <c r="AA129" s="16" t="s">
        <v>44</v>
      </c>
      <c r="AB129" s="17"/>
      <c r="AC129" s="17" t="s">
        <v>10</v>
      </c>
      <c r="AD129" s="17"/>
      <c r="AE129" s="10"/>
      <c r="AF129" s="19"/>
      <c r="AG129" s="16" t="s">
        <v>44</v>
      </c>
      <c r="AH129" s="17"/>
      <c r="AI129" s="17" t="s">
        <v>10</v>
      </c>
      <c r="AJ129" s="17"/>
      <c r="AK129" s="10"/>
      <c r="AL129" s="19"/>
      <c r="AM129" s="16" t="s">
        <v>44</v>
      </c>
      <c r="AN129" s="17"/>
      <c r="AO129" s="17" t="s">
        <v>10</v>
      </c>
      <c r="AP129" s="17"/>
      <c r="AQ129" s="17"/>
    </row>
    <row r="130" spans="1:43" ht="42.75" hidden="1">
      <c r="A130" s="237"/>
      <c r="B130" s="237"/>
      <c r="C130" s="237"/>
      <c r="D130" s="237"/>
      <c r="E130" s="237"/>
      <c r="F130" s="237"/>
      <c r="G130" s="237"/>
      <c r="H130" s="237"/>
      <c r="I130" s="237"/>
      <c r="J130" s="16" t="s">
        <v>11</v>
      </c>
      <c r="K130" s="17"/>
      <c r="L130" s="17" t="s">
        <v>12</v>
      </c>
      <c r="M130" s="10"/>
      <c r="N130" s="19"/>
      <c r="O130" s="16" t="s">
        <v>11</v>
      </c>
      <c r="P130" s="17"/>
      <c r="Q130" s="17" t="s">
        <v>12</v>
      </c>
      <c r="R130" s="17"/>
      <c r="S130" s="10"/>
      <c r="T130" s="19"/>
      <c r="U130" s="16" t="s">
        <v>11</v>
      </c>
      <c r="V130" s="17"/>
      <c r="W130" s="17" t="s">
        <v>12</v>
      </c>
      <c r="X130" s="17"/>
      <c r="Y130" s="10"/>
      <c r="Z130" s="19"/>
      <c r="AA130" s="16" t="s">
        <v>11</v>
      </c>
      <c r="AB130" s="17"/>
      <c r="AC130" s="17" t="s">
        <v>12</v>
      </c>
      <c r="AD130" s="17"/>
      <c r="AE130" s="10"/>
      <c r="AF130" s="19"/>
      <c r="AG130" s="16" t="s">
        <v>11</v>
      </c>
      <c r="AH130" s="17"/>
      <c r="AI130" s="17" t="s">
        <v>12</v>
      </c>
      <c r="AJ130" s="17"/>
      <c r="AK130" s="10"/>
      <c r="AL130" s="19"/>
      <c r="AM130" s="16" t="s">
        <v>11</v>
      </c>
      <c r="AN130" s="17"/>
      <c r="AO130" s="17" t="s">
        <v>12</v>
      </c>
      <c r="AP130" s="17"/>
      <c r="AQ130" s="17"/>
    </row>
    <row r="131" spans="1:43" hidden="1">
      <c r="A131" s="237"/>
      <c r="B131" s="237"/>
      <c r="C131" s="237"/>
      <c r="D131" s="237"/>
      <c r="E131" s="237"/>
      <c r="F131" s="237"/>
      <c r="G131" s="237"/>
      <c r="H131" s="237"/>
      <c r="I131" s="237"/>
      <c r="J131" s="16" t="s">
        <v>13</v>
      </c>
      <c r="K131" s="73">
        <f>K113+K116</f>
        <v>2720</v>
      </c>
      <c r="L131" s="17" t="s">
        <v>4</v>
      </c>
      <c r="M131" s="10"/>
      <c r="N131" s="19"/>
      <c r="O131" s="16" t="s">
        <v>13</v>
      </c>
      <c r="P131" s="17"/>
      <c r="Q131" s="17" t="s">
        <v>4</v>
      </c>
      <c r="R131" s="17"/>
      <c r="S131" s="10"/>
      <c r="T131" s="19"/>
      <c r="U131" s="16" t="s">
        <v>13</v>
      </c>
      <c r="V131" s="17"/>
      <c r="W131" s="17" t="s">
        <v>4</v>
      </c>
      <c r="X131" s="17"/>
      <c r="Y131" s="10"/>
      <c r="Z131" s="19"/>
      <c r="AA131" s="16" t="s">
        <v>13</v>
      </c>
      <c r="AB131" s="17"/>
      <c r="AC131" s="17" t="s">
        <v>4</v>
      </c>
      <c r="AD131" s="17"/>
      <c r="AE131" s="10"/>
      <c r="AF131" s="19"/>
      <c r="AG131" s="16" t="s">
        <v>13</v>
      </c>
      <c r="AH131" s="17"/>
      <c r="AI131" s="17" t="s">
        <v>4</v>
      </c>
      <c r="AJ131" s="17"/>
      <c r="AK131" s="10"/>
      <c r="AL131" s="19"/>
      <c r="AM131" s="16" t="s">
        <v>13</v>
      </c>
      <c r="AN131" s="17"/>
      <c r="AO131" s="17" t="s">
        <v>4</v>
      </c>
      <c r="AP131" s="17"/>
      <c r="AQ131" s="17"/>
    </row>
    <row r="132" spans="1:43" ht="28.5" hidden="1">
      <c r="A132" s="237"/>
      <c r="B132" s="237"/>
      <c r="C132" s="237"/>
      <c r="D132" s="237"/>
      <c r="E132" s="237"/>
      <c r="F132" s="237"/>
      <c r="G132" s="237"/>
      <c r="H132" s="237"/>
      <c r="I132" s="237"/>
      <c r="J132" s="16" t="s">
        <v>14</v>
      </c>
      <c r="K132" s="17"/>
      <c r="L132" s="17"/>
      <c r="M132" s="10"/>
      <c r="N132" s="19"/>
      <c r="O132" s="16" t="s">
        <v>14</v>
      </c>
      <c r="P132" s="17"/>
      <c r="Q132" s="17"/>
      <c r="R132" s="17"/>
      <c r="S132" s="10"/>
      <c r="T132" s="19"/>
      <c r="U132" s="16" t="s">
        <v>14</v>
      </c>
      <c r="V132" s="17"/>
      <c r="W132" s="17"/>
      <c r="X132" s="17"/>
      <c r="Y132" s="10"/>
      <c r="Z132" s="19"/>
      <c r="AA132" s="16" t="s">
        <v>14</v>
      </c>
      <c r="AB132" s="17"/>
      <c r="AC132" s="17"/>
      <c r="AD132" s="17"/>
      <c r="AE132" s="10"/>
      <c r="AF132" s="19"/>
      <c r="AG132" s="16" t="s">
        <v>14</v>
      </c>
      <c r="AH132" s="17"/>
      <c r="AI132" s="17"/>
      <c r="AJ132" s="17"/>
      <c r="AK132" s="10"/>
      <c r="AL132" s="19"/>
      <c r="AM132" s="16" t="s">
        <v>14</v>
      </c>
      <c r="AN132" s="17"/>
      <c r="AO132" s="17"/>
      <c r="AP132" s="17"/>
      <c r="AQ132" s="17"/>
    </row>
    <row r="133" spans="1:43" ht="42.75" hidden="1">
      <c r="A133" s="237"/>
      <c r="B133" s="237"/>
      <c r="C133" s="237"/>
      <c r="D133" s="237"/>
      <c r="E133" s="237"/>
      <c r="F133" s="237"/>
      <c r="G133" s="237"/>
      <c r="H133" s="237"/>
      <c r="I133" s="237"/>
      <c r="J133" s="16" t="s">
        <v>46</v>
      </c>
      <c r="K133" s="17"/>
      <c r="L133" s="17" t="s">
        <v>12</v>
      </c>
      <c r="M133" s="10"/>
      <c r="N133" s="27"/>
      <c r="O133" s="16" t="s">
        <v>46</v>
      </c>
      <c r="P133" s="17"/>
      <c r="Q133" s="17" t="s">
        <v>12</v>
      </c>
      <c r="R133" s="17"/>
      <c r="S133" s="10"/>
      <c r="T133" s="27"/>
      <c r="U133" s="16" t="s">
        <v>46</v>
      </c>
      <c r="V133" s="17"/>
      <c r="W133" s="17" t="s">
        <v>12</v>
      </c>
      <c r="X133" s="17"/>
      <c r="Y133" s="10"/>
      <c r="Z133" s="27"/>
      <c r="AA133" s="16" t="s">
        <v>46</v>
      </c>
      <c r="AB133" s="17"/>
      <c r="AC133" s="17" t="s">
        <v>12</v>
      </c>
      <c r="AD133" s="17"/>
      <c r="AE133" s="10"/>
      <c r="AF133" s="27"/>
      <c r="AG133" s="16" t="s">
        <v>46</v>
      </c>
      <c r="AH133" s="17"/>
      <c r="AI133" s="17" t="s">
        <v>12</v>
      </c>
      <c r="AJ133" s="17"/>
      <c r="AK133" s="10"/>
      <c r="AL133" s="27"/>
      <c r="AM133" s="16" t="s">
        <v>46</v>
      </c>
      <c r="AN133" s="17"/>
      <c r="AO133" s="17" t="s">
        <v>12</v>
      </c>
      <c r="AP133" s="17"/>
      <c r="AQ133" s="17"/>
    </row>
    <row r="134" spans="1:43" hidden="1">
      <c r="A134" s="237"/>
      <c r="B134" s="237"/>
      <c r="C134" s="237"/>
      <c r="D134" s="237"/>
      <c r="E134" s="237"/>
      <c r="F134" s="237"/>
      <c r="G134" s="237"/>
      <c r="H134" s="237"/>
      <c r="I134" s="237"/>
      <c r="J134" s="16" t="s">
        <v>45</v>
      </c>
      <c r="K134" s="17"/>
      <c r="L134" s="17"/>
      <c r="M134" s="10"/>
      <c r="N134" s="27"/>
      <c r="O134" s="16" t="s">
        <v>45</v>
      </c>
      <c r="P134" s="17"/>
      <c r="Q134" s="17"/>
      <c r="R134" s="17"/>
      <c r="S134" s="10"/>
      <c r="T134" s="27"/>
      <c r="U134" s="16" t="s">
        <v>45</v>
      </c>
      <c r="V134" s="17"/>
      <c r="W134" s="17"/>
      <c r="X134" s="17"/>
      <c r="Y134" s="10"/>
      <c r="Z134" s="27"/>
      <c r="AA134" s="16" t="s">
        <v>45</v>
      </c>
      <c r="AB134" s="17"/>
      <c r="AC134" s="17"/>
      <c r="AD134" s="17"/>
      <c r="AE134" s="10"/>
      <c r="AF134" s="27"/>
      <c r="AG134" s="16" t="s">
        <v>45</v>
      </c>
      <c r="AH134" s="17"/>
      <c r="AI134" s="17"/>
      <c r="AJ134" s="17"/>
      <c r="AK134" s="10"/>
      <c r="AL134" s="27"/>
      <c r="AM134" s="16" t="s">
        <v>45</v>
      </c>
      <c r="AN134" s="17"/>
      <c r="AO134" s="17"/>
      <c r="AP134" s="17"/>
      <c r="AQ134" s="17"/>
    </row>
    <row r="135" spans="1:43" hidden="1"/>
    <row r="136" spans="1:43" hidden="1"/>
  </sheetData>
  <sortState ref="F47:AQ233">
    <sortCondition ref="J47:J50"/>
  </sortState>
  <mergeCells count="373">
    <mergeCell ref="B2:J2"/>
    <mergeCell ref="J109:J110"/>
    <mergeCell ref="I109:I110"/>
    <mergeCell ref="H109:H110"/>
    <mergeCell ref="G109:G110"/>
    <mergeCell ref="F109:F110"/>
    <mergeCell ref="E109:E110"/>
    <mergeCell ref="D109:D110"/>
    <mergeCell ref="C109:C110"/>
    <mergeCell ref="H111:H113"/>
    <mergeCell ref="G111:G113"/>
    <mergeCell ref="F111:F113"/>
    <mergeCell ref="E111:E113"/>
    <mergeCell ref="D111:D113"/>
    <mergeCell ref="C111:C113"/>
    <mergeCell ref="B111:B113"/>
    <mergeCell ref="A111:A113"/>
    <mergeCell ref="I114:I116"/>
    <mergeCell ref="H114:H116"/>
    <mergeCell ref="G114:G116"/>
    <mergeCell ref="F114:F116"/>
    <mergeCell ref="E114:E116"/>
    <mergeCell ref="D114:D116"/>
    <mergeCell ref="C114:C116"/>
    <mergeCell ref="B114:B116"/>
    <mergeCell ref="A114:A116"/>
    <mergeCell ref="AQ77:AQ78"/>
    <mergeCell ref="B109:B110"/>
    <mergeCell ref="A109:A110"/>
    <mergeCell ref="AP126:AP127"/>
    <mergeCell ref="AQ126:AQ127"/>
    <mergeCell ref="O124:O125"/>
    <mergeCell ref="U124:U125"/>
    <mergeCell ref="AA124:AA125"/>
    <mergeCell ref="AG124:AG125"/>
    <mergeCell ref="AM124:AM125"/>
    <mergeCell ref="J126:J127"/>
    <mergeCell ref="O126:O127"/>
    <mergeCell ref="R126:R127"/>
    <mergeCell ref="U126:U127"/>
    <mergeCell ref="X126:X127"/>
    <mergeCell ref="AA126:AA127"/>
    <mergeCell ref="AD126:AD127"/>
    <mergeCell ref="AG126:AG127"/>
    <mergeCell ref="AJ126:AJ127"/>
    <mergeCell ref="AM126:AM127"/>
    <mergeCell ref="J124:J125"/>
    <mergeCell ref="J114:J115"/>
    <mergeCell ref="J111:J112"/>
    <mergeCell ref="I111:I113"/>
    <mergeCell ref="AP77:AP78"/>
    <mergeCell ref="AP99:AP100"/>
    <mergeCell ref="AQ99:AQ100"/>
    <mergeCell ref="B108:Q108"/>
    <mergeCell ref="A117:C117"/>
    <mergeCell ref="A118:I134"/>
    <mergeCell ref="J118:J119"/>
    <mergeCell ref="O118:O119"/>
    <mergeCell ref="U118:U119"/>
    <mergeCell ref="AA118:AA119"/>
    <mergeCell ref="AG118:AG119"/>
    <mergeCell ref="AM118:AM119"/>
    <mergeCell ref="J120:J121"/>
    <mergeCell ref="O120:O121"/>
    <mergeCell ref="U120:U121"/>
    <mergeCell ref="AA120:AA121"/>
    <mergeCell ref="AG120:AG121"/>
    <mergeCell ref="AM120:AM121"/>
    <mergeCell ref="J122:J123"/>
    <mergeCell ref="O122:O123"/>
    <mergeCell ref="U122:U123"/>
    <mergeCell ref="AA122:AA123"/>
    <mergeCell ref="AG122:AG123"/>
    <mergeCell ref="AM122:AM123"/>
    <mergeCell ref="AA97:AA98"/>
    <mergeCell ref="AG97:AG98"/>
    <mergeCell ref="AM97:AM98"/>
    <mergeCell ref="J99:J100"/>
    <mergeCell ref="O99:O100"/>
    <mergeCell ref="R99:R100"/>
    <mergeCell ref="U99:U100"/>
    <mergeCell ref="X99:X100"/>
    <mergeCell ref="AA99:AA100"/>
    <mergeCell ref="AD99:AD100"/>
    <mergeCell ref="AG99:AG100"/>
    <mergeCell ref="AJ99:AJ100"/>
    <mergeCell ref="AM99:AM100"/>
    <mergeCell ref="A86:Q86"/>
    <mergeCell ref="A90:C90"/>
    <mergeCell ref="A91:I107"/>
    <mergeCell ref="J91:J92"/>
    <mergeCell ref="O91:O92"/>
    <mergeCell ref="U91:U92"/>
    <mergeCell ref="AA91:AA92"/>
    <mergeCell ref="AG91:AG92"/>
    <mergeCell ref="AM91:AM92"/>
    <mergeCell ref="J93:J94"/>
    <mergeCell ref="O93:O94"/>
    <mergeCell ref="U93:U94"/>
    <mergeCell ref="AA93:AA94"/>
    <mergeCell ref="AG93:AG94"/>
    <mergeCell ref="AM93:AM94"/>
    <mergeCell ref="J95:J96"/>
    <mergeCell ref="O95:O96"/>
    <mergeCell ref="U95:U96"/>
    <mergeCell ref="AA95:AA96"/>
    <mergeCell ref="AG95:AG96"/>
    <mergeCell ref="AM95:AM96"/>
    <mergeCell ref="J97:J98"/>
    <mergeCell ref="O97:O98"/>
    <mergeCell ref="U97:U98"/>
    <mergeCell ref="AM77:AM78"/>
    <mergeCell ref="A68:C68"/>
    <mergeCell ref="A69:I85"/>
    <mergeCell ref="J69:J70"/>
    <mergeCell ref="O69:O70"/>
    <mergeCell ref="U69:U70"/>
    <mergeCell ref="AA69:AA70"/>
    <mergeCell ref="AG69:AG70"/>
    <mergeCell ref="AM69:AM70"/>
    <mergeCell ref="J71:J72"/>
    <mergeCell ref="O71:O72"/>
    <mergeCell ref="U71:U72"/>
    <mergeCell ref="AA71:AA72"/>
    <mergeCell ref="AG71:AG72"/>
    <mergeCell ref="AM71:AM72"/>
    <mergeCell ref="J73:J74"/>
    <mergeCell ref="O73:O74"/>
    <mergeCell ref="U73:U74"/>
    <mergeCell ref="AA73:AA74"/>
    <mergeCell ref="AG73:AG74"/>
    <mergeCell ref="AM73:AM74"/>
    <mergeCell ref="J75:J76"/>
    <mergeCell ref="J77:J78"/>
    <mergeCell ref="O77:O78"/>
    <mergeCell ref="R77:R78"/>
    <mergeCell ref="U77:U78"/>
    <mergeCell ref="X77:X78"/>
    <mergeCell ref="AA77:AA78"/>
    <mergeCell ref="AD77:AD78"/>
    <mergeCell ref="AG77:AG78"/>
    <mergeCell ref="AJ77:AJ78"/>
    <mergeCell ref="A64:R64"/>
    <mergeCell ref="O75:O76"/>
    <mergeCell ref="U75:U76"/>
    <mergeCell ref="AA75:AA76"/>
    <mergeCell ref="AG75:AG76"/>
    <mergeCell ref="AP61:AP62"/>
    <mergeCell ref="J38:J39"/>
    <mergeCell ref="A40:A41"/>
    <mergeCell ref="A48:A54"/>
    <mergeCell ref="B48:B54"/>
    <mergeCell ref="C48:C54"/>
    <mergeCell ref="D48:D54"/>
    <mergeCell ref="E48:E54"/>
    <mergeCell ref="F48:F54"/>
    <mergeCell ref="G48:G54"/>
    <mergeCell ref="H48:H54"/>
    <mergeCell ref="I48:I54"/>
    <mergeCell ref="J48:J49"/>
    <mergeCell ref="B40:B41"/>
    <mergeCell ref="C40:C41"/>
    <mergeCell ref="D40:D41"/>
    <mergeCell ref="E40:E41"/>
    <mergeCell ref="F40:F41"/>
    <mergeCell ref="G40:G41"/>
    <mergeCell ref="C38:C39"/>
    <mergeCell ref="D38:D39"/>
    <mergeCell ref="E38:E39"/>
    <mergeCell ref="F38:F39"/>
    <mergeCell ref="AM75:AM76"/>
    <mergeCell ref="R61:R62"/>
    <mergeCell ref="X61:X62"/>
    <mergeCell ref="AD61:AD62"/>
    <mergeCell ref="AJ61:AJ62"/>
    <mergeCell ref="G38:G39"/>
    <mergeCell ref="H38:H39"/>
    <mergeCell ref="I38:I39"/>
    <mergeCell ref="J36:J37"/>
    <mergeCell ref="H30:H31"/>
    <mergeCell ref="I30:I31"/>
    <mergeCell ref="A34:A35"/>
    <mergeCell ref="B34:B35"/>
    <mergeCell ref="C34:C35"/>
    <mergeCell ref="D34:D35"/>
    <mergeCell ref="E34:E35"/>
    <mergeCell ref="F34:F35"/>
    <mergeCell ref="G34:G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38:A39"/>
    <mergeCell ref="B38:B39"/>
    <mergeCell ref="A23:A25"/>
    <mergeCell ref="B23:B25"/>
    <mergeCell ref="C23:C25"/>
    <mergeCell ref="D23:D25"/>
    <mergeCell ref="E23:E25"/>
    <mergeCell ref="F23:F25"/>
    <mergeCell ref="G23:G25"/>
    <mergeCell ref="A26:A27"/>
    <mergeCell ref="B26:B27"/>
    <mergeCell ref="C26:C27"/>
    <mergeCell ref="D26:D27"/>
    <mergeCell ref="E26:E27"/>
    <mergeCell ref="F26:F27"/>
    <mergeCell ref="G26:G27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9:A20"/>
    <mergeCell ref="B19:B20"/>
    <mergeCell ref="C19:C20"/>
    <mergeCell ref="D19:D20"/>
    <mergeCell ref="E19:E20"/>
    <mergeCell ref="F19:F20"/>
    <mergeCell ref="G19:G20"/>
    <mergeCell ref="H19:H20"/>
    <mergeCell ref="A17:A18"/>
    <mergeCell ref="B17:B18"/>
    <mergeCell ref="C17:C18"/>
    <mergeCell ref="D17:D18"/>
    <mergeCell ref="E17:E18"/>
    <mergeCell ref="F17:F18"/>
    <mergeCell ref="G17:G18"/>
    <mergeCell ref="H17:H18"/>
    <mergeCell ref="A10:A14"/>
    <mergeCell ref="D10:D14"/>
    <mergeCell ref="E10:E14"/>
    <mergeCell ref="F10:F14"/>
    <mergeCell ref="G10:G14"/>
    <mergeCell ref="A15:C15"/>
    <mergeCell ref="AA5:AA7"/>
    <mergeCell ref="U5:U7"/>
    <mergeCell ref="V5:W6"/>
    <mergeCell ref="J12:J13"/>
    <mergeCell ref="AB5:AC6"/>
    <mergeCell ref="AQ4:AQ6"/>
    <mergeCell ref="D6:E6"/>
    <mergeCell ref="F6:G6"/>
    <mergeCell ref="AK5:AL6"/>
    <mergeCell ref="AM5:AM7"/>
    <mergeCell ref="AN5:AO6"/>
    <mergeCell ref="AP5:AP6"/>
    <mergeCell ref="AD5:AD6"/>
    <mergeCell ref="AE5:AF6"/>
    <mergeCell ref="AG5:AG7"/>
    <mergeCell ref="AH5:AI6"/>
    <mergeCell ref="AJ5:AJ6"/>
    <mergeCell ref="AK4:AP4"/>
    <mergeCell ref="H5:I6"/>
    <mergeCell ref="J5:J7"/>
    <mergeCell ref="K5:L6"/>
    <mergeCell ref="M5:N6"/>
    <mergeCell ref="O5:O7"/>
    <mergeCell ref="Y4:AD4"/>
    <mergeCell ref="P5:Q6"/>
    <mergeCell ref="R5:R6"/>
    <mergeCell ref="S5:T6"/>
    <mergeCell ref="AE4:AJ4"/>
    <mergeCell ref="A4:A7"/>
    <mergeCell ref="H34:H35"/>
    <mergeCell ref="I34:I35"/>
    <mergeCell ref="J34:J35"/>
    <mergeCell ref="H40:H41"/>
    <mergeCell ref="I40:I41"/>
    <mergeCell ref="J40:J41"/>
    <mergeCell ref="J21:J22"/>
    <mergeCell ref="J23:J24"/>
    <mergeCell ref="I19:I20"/>
    <mergeCell ref="J19:J20"/>
    <mergeCell ref="F30:F31"/>
    <mergeCell ref="G30:G31"/>
    <mergeCell ref="J30:J31"/>
    <mergeCell ref="A32:A33"/>
    <mergeCell ref="B32:B33"/>
    <mergeCell ref="C32:C33"/>
    <mergeCell ref="H4:L4"/>
    <mergeCell ref="M4:R4"/>
    <mergeCell ref="S4:X4"/>
    <mergeCell ref="H10:H14"/>
    <mergeCell ref="I10:I14"/>
    <mergeCell ref="J10:J11"/>
    <mergeCell ref="H23:H25"/>
    <mergeCell ref="I23:I25"/>
    <mergeCell ref="H26:H27"/>
    <mergeCell ref="I26:I27"/>
    <mergeCell ref="J26:J27"/>
    <mergeCell ref="B4:B7"/>
    <mergeCell ref="C4:C7"/>
    <mergeCell ref="X5:X6"/>
    <mergeCell ref="Y5:Z6"/>
    <mergeCell ref="D4:G5"/>
    <mergeCell ref="C10:C14"/>
    <mergeCell ref="B10:B14"/>
    <mergeCell ref="J17:J18"/>
    <mergeCell ref="I17:I18"/>
    <mergeCell ref="K57:K58"/>
    <mergeCell ref="L57:L58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D32:D33"/>
    <mergeCell ref="E32:E33"/>
    <mergeCell ref="F32:F33"/>
    <mergeCell ref="G32:G33"/>
    <mergeCell ref="H32:H33"/>
    <mergeCell ref="I32:I33"/>
    <mergeCell ref="J32:J33"/>
    <mergeCell ref="A30:A31"/>
    <mergeCell ref="B30:B31"/>
    <mergeCell ref="C30:C31"/>
    <mergeCell ref="D30:D31"/>
    <mergeCell ref="E30:E31"/>
    <mergeCell ref="J44:J45"/>
    <mergeCell ref="J50:J51"/>
    <mergeCell ref="J55:J56"/>
    <mergeCell ref="J57:J58"/>
    <mergeCell ref="A55:A58"/>
    <mergeCell ref="B55:B58"/>
    <mergeCell ref="C55:C58"/>
    <mergeCell ref="D55:D58"/>
    <mergeCell ref="E55:E58"/>
    <mergeCell ref="F55:F58"/>
    <mergeCell ref="G55:G58"/>
    <mergeCell ref="H55:H58"/>
    <mergeCell ref="I55:I58"/>
    <mergeCell ref="A42:A47"/>
    <mergeCell ref="B42:B47"/>
    <mergeCell ref="C42:C47"/>
    <mergeCell ref="A1:L1"/>
    <mergeCell ref="A3:K3"/>
    <mergeCell ref="D61:D62"/>
    <mergeCell ref="E61:E62"/>
    <mergeCell ref="A59:A60"/>
    <mergeCell ref="B59:B60"/>
    <mergeCell ref="C59:C60"/>
    <mergeCell ref="D59:D60"/>
    <mergeCell ref="E59:E60"/>
    <mergeCell ref="F59:F60"/>
    <mergeCell ref="G59:G60"/>
    <mergeCell ref="A61:C62"/>
    <mergeCell ref="F61:F62"/>
    <mergeCell ref="G61:G62"/>
    <mergeCell ref="H59:H60"/>
    <mergeCell ref="I59:I60"/>
    <mergeCell ref="J59:J60"/>
    <mergeCell ref="D42:D47"/>
    <mergeCell ref="E42:E47"/>
    <mergeCell ref="F42:F47"/>
    <mergeCell ref="G42:G47"/>
    <mergeCell ref="H42:H47"/>
    <mergeCell ref="I42:I47"/>
    <mergeCell ref="J42:J43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№ 2</vt:lpstr>
      <vt:lpstr>'Таблица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Полуэктова Евгения Анатольевна</dc:creator>
  <cp:lastModifiedBy>Princeva_ON</cp:lastModifiedBy>
  <cp:lastPrinted>2019-04-09T06:27:03Z</cp:lastPrinted>
  <dcterms:created xsi:type="dcterms:W3CDTF">2018-08-07T10:42:28Z</dcterms:created>
  <dcterms:modified xsi:type="dcterms:W3CDTF">2019-06-25T12:54:41Z</dcterms:modified>
</cp:coreProperties>
</file>