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23" i="2"/>
  <c r="C21" s="1"/>
  <c r="C5"/>
  <c r="D19"/>
  <c r="C18"/>
  <c r="C17" s="1"/>
  <c r="D16"/>
  <c r="B17"/>
  <c r="D20"/>
  <c r="C11"/>
  <c r="C28"/>
  <c r="B28"/>
  <c r="B23"/>
  <c r="B21" s="1"/>
  <c r="D7"/>
  <c r="D8"/>
  <c r="D9"/>
  <c r="D10"/>
  <c r="D12"/>
  <c r="D13"/>
  <c r="D14"/>
  <c r="D15"/>
  <c r="D22"/>
  <c r="D24"/>
  <c r="D25"/>
  <c r="D26"/>
  <c r="D27"/>
  <c r="D29"/>
  <c r="D30"/>
  <c r="D31"/>
  <c r="D32"/>
  <c r="D6"/>
  <c r="B11"/>
  <c r="B5" s="1"/>
  <c r="C4" l="1"/>
  <c r="D18"/>
  <c r="B4"/>
  <c r="D11"/>
  <c r="D17"/>
  <c r="D5"/>
  <c r="D28"/>
  <c r="D21"/>
  <c r="D23"/>
  <c r="D4" l="1"/>
</calcChain>
</file>

<file path=xl/sharedStrings.xml><?xml version="1.0" encoding="utf-8"?>
<sst xmlns="http://schemas.openxmlformats.org/spreadsheetml/2006/main" count="33" uniqueCount="33">
  <si>
    <t>Наименование</t>
  </si>
  <si>
    <t>Обеспечивающая подпрограмма,  в том числе:</t>
  </si>
  <si>
    <t>- на заработную плату и начисления на выплаты по оплате труда</t>
  </si>
  <si>
    <t>мероприятие: Строительство (реконструкция) автомобильных дорог общего пользования регионального и межмуниципального значения и дорожных сооружений, являющихся их технологической частью (искусственных дорожных сооружений)</t>
  </si>
  <si>
    <t>мероприятие: Проектирование объектов строительства и реконструкции автомобильных дорог общего пользования регионального и межмуниципального значения и дорожных сооружений, являющихся их технологической частью (искусственных дорожных сооружений)</t>
  </si>
  <si>
    <t>Процент исполнения,%</t>
  </si>
  <si>
    <t>Объем финансирования по плану на 2016 год</t>
  </si>
  <si>
    <t>мероприятие: Предоставление субсидий для софинансирования расходов бюджетов муниципальных образований Смоленской области на проектирование, строительство, реконструкцию, капитальный ремонт и ремонт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</si>
  <si>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мероприятие: Предоставление субсидий для софинансирования расходов бюджетов муниципальных образований Смоленской области на развитие и увеличение пропускной способности сети автомобильных дорог общего пользования местного значения</t>
  </si>
  <si>
    <t xml:space="preserve"> мероприятие: Предоставление субсидий для софинансирования расходов бюджетов муниципальных образований Смоленской области на капитальный ремонт и ремонт автомобильных дорог общего пользования местного значения</t>
  </si>
  <si>
    <r>
      <rPr>
        <b/>
        <sz val="12"/>
        <color theme="1"/>
        <rFont val="Times New Roman"/>
        <family val="1"/>
        <charset val="204"/>
      </rPr>
      <t xml:space="preserve">Областная государственная программа: </t>
    </r>
    <r>
      <rPr>
        <sz val="12"/>
        <color theme="1"/>
        <rFont val="Times New Roman"/>
        <family val="1"/>
        <charset val="204"/>
      </rPr>
      <t>«Развитие дорожно-транспортного комплекса Смоленской области» на 2014-2020 годы</t>
    </r>
  </si>
  <si>
    <t>мероприятие: Предоставление субсидий для софинансирования расходов бюджетов муниципальных образований Смоленской области на проектирование и строительство (реконструкцию) автомобильных дорог общего пользования местного значения</t>
  </si>
  <si>
    <r>
      <rPr>
        <b/>
        <sz val="12"/>
        <color theme="1"/>
        <rFont val="Times New Roman"/>
        <family val="1"/>
        <charset val="204"/>
      </rPr>
      <t>Основное мероприятие 2:</t>
    </r>
    <r>
      <rPr>
        <sz val="12"/>
        <color theme="1"/>
        <rFont val="Times New Roman"/>
        <family val="1"/>
        <charset val="204"/>
      </rPr>
      <t xml:space="preserve"> Улучшение транспортно-эксплуатационных качеств автомобильных дорог общего пользования местного значения</t>
    </r>
  </si>
  <si>
    <r>
      <rPr>
        <b/>
        <sz val="12"/>
        <color theme="1"/>
        <rFont val="Times New Roman"/>
        <family val="1"/>
        <charset val="204"/>
      </rPr>
      <t xml:space="preserve">Основное мероприятие 1: </t>
    </r>
    <r>
      <rPr>
        <sz val="12"/>
        <color theme="1"/>
        <rFont val="Times New Roman"/>
        <family val="1"/>
        <charset val="204"/>
      </rPr>
      <t>Развитие сети автомобильных дорог общего пользования регионального, межмуниципального и местного значения</t>
    </r>
  </si>
  <si>
    <t>мероприятие: Предоставление субсидий для софинансирования расходов бюджетов городских поселений Смоленской области, на территории которых расположены города, удостоенные почетного звания Российской Федерации «Город воинской славы», на дорожную деятельность</t>
  </si>
  <si>
    <r>
      <rPr>
        <b/>
        <sz val="12"/>
        <color theme="1"/>
        <rFont val="Times New Roman"/>
        <family val="1"/>
        <charset val="204"/>
      </rPr>
      <t xml:space="preserve">Основное мероприятие 3: </t>
    </r>
    <r>
      <rPr>
        <sz val="12"/>
        <color theme="1"/>
        <rFont val="Times New Roman"/>
        <family val="1"/>
        <charset val="204"/>
      </rPr>
      <t xml:space="preserve">Совершенствование управления дорожным хозяйством </t>
    </r>
  </si>
  <si>
    <t>содержание автомобильных дорог общего пользования регионального и межмуниципального значения и дорожных сооружений, являющихся их технологической частью (искусственных дорожных сооружений)</t>
  </si>
  <si>
    <t>мероприятие: Субсидии  для софинансирования расходов бюджетов муниципальных образований Смоленской области на проведение работ по ремонту автомобильных дорог общего пользования</t>
  </si>
  <si>
    <t>реконструкция автомобильной дороги «Смоленск – Вязьма – Зубцов (участок Старой Смоленской дороги Смоленск – Вязьма)» - Дугино – Шаниха в Сычевском районе</t>
  </si>
  <si>
    <t>реконструкция моста через реку Западная Двина на    км 96+592 автомобильной дороги Ольша – Велиж – Усвяты – Невель в Велижском районе</t>
  </si>
  <si>
    <t>строительство автомобильной дороги Бочарово – Дудкино с       км 0+000 – км 5+410 в Сычевском районе</t>
  </si>
  <si>
    <t xml:space="preserve"> мероприятие: Приобретение дорожной техники и иного имущества  в целях обеспечения деятельности по капитальному ремонту, ремонту и содержанию автомобильных дорог</t>
  </si>
  <si>
    <t>мероприятие: Организация капитального ремонта, ремонта и содержания автомобильных дорог общего пользования регионального и межмуниципального значения и искусственных сооружений в их составе:</t>
  </si>
  <si>
    <t>ремонт автомобильных дорог общего пользования регионального и межмуниципального значения и дорожных сооружений, являющихся их технологической частью (искусственных дорожных сооружений)</t>
  </si>
  <si>
    <t>капитальный ремонт автомобильных дорог общего пользования регионального и межмуниципального значения и дорожных сооружений, являющихся их технологической частью (искусственных дорожных сооружений)</t>
  </si>
  <si>
    <t>мероприятие: Субсидии на уплату налогов</t>
  </si>
  <si>
    <t>мероприятие: Предоставление субсидий юридическим лицам (за исключением государственных (муниципальных) учреждений), индивидуальным предпринимателям, физическим лицам – производителям товаров, работ, услуг на возмещение затрат в связи с оказанием услуг по осуществлению пассажирских перевозок автомобильным транспортом в пригородном и межмуниципальном автомобильном сообщении, не компенсированных доходами от перевозки пассажиров в связи с государственным регулированием тарифов по данным видам сообщений и средствами областного бюджета, предоставляемыми в целях обеспечения равной доступности услуг общественного транспорта пригородных маршрутов для отдельных категорий граждан, оказание мер социальной поддержки которым относится к ведению Российской Федерации и субъекта Российской Федерации</t>
  </si>
  <si>
    <t>мероприятие: Предоставление субсидий юридическим лицам (за исключением государственных (муниципальных) учреждений) на  возмещение недополученных доходов в связи с оказанием услуг по перевозке пассажиров в пригородном сообщении железнодорожным транспортом в результате государственного регулирования тарифов в данном сообщении</t>
  </si>
  <si>
    <t>Исполнение по расходованию бюджетных ассигнований в рамках реализации областной государственной программы  «Развитие дорожно-транспортного комплекса Смоленской области»  на 2014-2020 годы за 9 месяцев 2016 года</t>
  </si>
  <si>
    <t>Исполнено за 9 месяцев 2016 г. (тыс.руб)</t>
  </si>
  <si>
    <t xml:space="preserve"> мероприятие: Осуществление крупных особо важных для социально-экономического развития Российской Федерации проектов: - строительство автодорожного обхода        г. Велижа в Смоленской области (1 этап)</t>
  </si>
  <si>
    <t>мероприятие: Развитие и увеличение пропускной способности сети автомобильных дорог общего пользования регионального и межмуниципального значения:</t>
  </si>
  <si>
    <r>
      <t>Основное мероприятие 4:</t>
    </r>
    <r>
      <rPr>
        <sz val="12"/>
        <color theme="1"/>
        <rFont val="Times New Roman"/>
        <family val="1"/>
        <charset val="204"/>
      </rPr>
      <t xml:space="preserve"> Создание условий для обеспечения транспортного обслуживания населения в  пригородном и межмуниципальном сообщении на территории Смоленской области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</si>
</sst>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 wrapText="1"/>
    </xf>
    <xf numFmtId="164" fontId="1" fillId="0" borderId="0" xfId="0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165" fontId="2" fillId="0" borderId="3" xfId="0" applyNumberFormat="1" applyFont="1" applyFill="1" applyBorder="1" applyAlignment="1">
      <alignment vertical="top" wrapText="1"/>
    </xf>
    <xf numFmtId="165" fontId="2" fillId="0" borderId="0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top" wrapText="1"/>
    </xf>
    <xf numFmtId="4" fontId="1" fillId="0" borderId="2" xfId="0" applyNumberFormat="1" applyFont="1" applyFill="1" applyBorder="1" applyAlignment="1">
      <alignment vertical="top" wrapText="1"/>
    </xf>
    <xf numFmtId="164" fontId="1" fillId="0" borderId="2" xfId="0" applyNumberFormat="1" applyFont="1" applyFill="1" applyBorder="1" applyAlignment="1">
      <alignment vertical="top" wrapText="1"/>
    </xf>
    <xf numFmtId="165" fontId="2" fillId="0" borderId="2" xfId="0" applyNumberFormat="1" applyFont="1" applyFill="1" applyBorder="1" applyAlignment="1">
      <alignment vertical="top" wrapText="1"/>
    </xf>
    <xf numFmtId="4" fontId="1" fillId="0" borderId="5" xfId="0" applyNumberFormat="1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top" wrapText="1"/>
    </xf>
    <xf numFmtId="165" fontId="2" fillId="0" borderId="12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4" fontId="1" fillId="0" borderId="10" xfId="0" applyNumberFormat="1" applyFont="1" applyFill="1" applyBorder="1" applyAlignment="1">
      <alignment vertical="top" wrapText="1"/>
    </xf>
    <xf numFmtId="4" fontId="1" fillId="0" borderId="3" xfId="0" applyNumberFormat="1" applyFont="1" applyFill="1" applyBorder="1" applyAlignment="1">
      <alignment vertical="top" wrapText="1"/>
    </xf>
    <xf numFmtId="164" fontId="1" fillId="0" borderId="3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165" fontId="2" fillId="0" borderId="6" xfId="0" applyNumberFormat="1" applyFont="1" applyFill="1" applyBorder="1" applyAlignment="1">
      <alignment vertical="top" wrapText="1"/>
    </xf>
    <xf numFmtId="4" fontId="1" fillId="0" borderId="12" xfId="0" applyNumberFormat="1" applyFont="1" applyFill="1" applyBorder="1" applyAlignment="1">
      <alignment vertical="top" wrapText="1"/>
    </xf>
    <xf numFmtId="164" fontId="1" fillId="0" borderId="12" xfId="0" applyNumberFormat="1" applyFont="1" applyFill="1" applyBorder="1" applyAlignment="1">
      <alignment vertical="top" wrapText="1"/>
    </xf>
    <xf numFmtId="165" fontId="2" fillId="0" borderId="8" xfId="0" applyNumberFormat="1" applyFont="1" applyFill="1" applyBorder="1" applyAlignment="1">
      <alignment vertical="top" wrapText="1"/>
    </xf>
    <xf numFmtId="165" fontId="2" fillId="0" borderId="11" xfId="0" applyNumberFormat="1" applyFont="1" applyFill="1" applyBorder="1" applyAlignment="1">
      <alignment vertical="top" wrapText="1"/>
    </xf>
    <xf numFmtId="164" fontId="1" fillId="0" borderId="7" xfId="0" applyNumberFormat="1" applyFont="1" applyFill="1" applyBorder="1" applyAlignment="1">
      <alignment vertical="top" wrapText="1"/>
    </xf>
    <xf numFmtId="164" fontId="1" fillId="0" borderId="9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justify" vertical="top" wrapText="1"/>
    </xf>
    <xf numFmtId="0" fontId="1" fillId="0" borderId="9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6"/>
  <sheetViews>
    <sheetView tabSelected="1" workbookViewId="0">
      <selection activeCell="A46" sqref="A46"/>
    </sheetView>
  </sheetViews>
  <sheetFormatPr defaultRowHeight="15.75"/>
  <cols>
    <col min="1" max="1" width="63.5703125" style="3" customWidth="1"/>
    <col min="2" max="2" width="14.85546875" style="3" customWidth="1"/>
    <col min="3" max="3" width="14.5703125" style="3" customWidth="1"/>
    <col min="4" max="4" width="13.140625" style="3" customWidth="1"/>
    <col min="5" max="16384" width="9.140625" style="3"/>
  </cols>
  <sheetData>
    <row r="1" spans="1:4" ht="53.25" customHeight="1">
      <c r="A1" s="41" t="s">
        <v>28</v>
      </c>
      <c r="B1" s="41"/>
      <c r="C1" s="41"/>
      <c r="D1" s="41"/>
    </row>
    <row r="2" spans="1:4" s="1" customFormat="1" ht="63">
      <c r="A2" s="2" t="s">
        <v>0</v>
      </c>
      <c r="B2" s="2" t="s">
        <v>6</v>
      </c>
      <c r="C2" s="2" t="s">
        <v>29</v>
      </c>
      <c r="D2" s="2" t="s">
        <v>5</v>
      </c>
    </row>
    <row r="3" spans="1:4" s="1" customFormat="1">
      <c r="A3" s="2">
        <v>1</v>
      </c>
      <c r="B3" s="2">
        <v>2</v>
      </c>
      <c r="C3" s="2">
        <v>3</v>
      </c>
      <c r="D3" s="2">
        <v>4</v>
      </c>
    </row>
    <row r="4" spans="1:4" s="1" customFormat="1" ht="47.25">
      <c r="A4" s="10" t="s">
        <v>10</v>
      </c>
      <c r="B4" s="12">
        <f>B5+B17+B21+B28+B31</f>
        <v>4288448.5</v>
      </c>
      <c r="C4" s="13">
        <f>C5+C17+C21+C28+C31</f>
        <v>2238853.7400000002</v>
      </c>
      <c r="D4" s="7">
        <f>(C4/B4)*100</f>
        <v>52.206613650601156</v>
      </c>
    </row>
    <row r="5" spans="1:4" s="1" customFormat="1" ht="49.5" customHeight="1">
      <c r="A5" s="10" t="s">
        <v>13</v>
      </c>
      <c r="B5" s="12">
        <f>B6+B7+B8+B9+B10+B11+B15+B16</f>
        <v>1212742.3999999999</v>
      </c>
      <c r="C5" s="12">
        <f>C6+C7+C8+C9+C10+C11+C15+C16</f>
        <v>362429.10000000003</v>
      </c>
      <c r="D5" s="7">
        <f>(C5/B5)*100</f>
        <v>29.885085241515437</v>
      </c>
    </row>
    <row r="6" spans="1:4" s="1" customFormat="1" ht="78.75" hidden="1">
      <c r="A6" s="10" t="s">
        <v>3</v>
      </c>
      <c r="B6" s="14">
        <v>0</v>
      </c>
      <c r="C6" s="15">
        <v>0</v>
      </c>
      <c r="D6" s="7" t="e">
        <f>(C6/B6)*100</f>
        <v>#DIV/0!</v>
      </c>
    </row>
    <row r="7" spans="1:4" s="1" customFormat="1" ht="82.5" customHeight="1">
      <c r="A7" s="10" t="s">
        <v>4</v>
      </c>
      <c r="B7" s="14">
        <v>55664</v>
      </c>
      <c r="C7" s="15">
        <v>34732</v>
      </c>
      <c r="D7" s="7">
        <f t="shared" ref="D7:D32" si="0">(C7/B7)*100</f>
        <v>62.395803391779246</v>
      </c>
    </row>
    <row r="8" spans="1:4" s="1" customFormat="1" ht="122.25" customHeight="1">
      <c r="A8" s="16" t="s">
        <v>7</v>
      </c>
      <c r="B8" s="14">
        <v>241211.2</v>
      </c>
      <c r="C8" s="15">
        <v>1879.8</v>
      </c>
      <c r="D8" s="7">
        <f t="shared" si="0"/>
        <v>0.77931704663796708</v>
      </c>
    </row>
    <row r="9" spans="1:4" s="1" customFormat="1" ht="71.25" customHeight="1">
      <c r="A9" s="10" t="s">
        <v>11</v>
      </c>
      <c r="B9" s="14">
        <v>100926.3</v>
      </c>
      <c r="C9" s="15">
        <v>0</v>
      </c>
      <c r="D9" s="7">
        <f t="shared" si="0"/>
        <v>0</v>
      </c>
    </row>
    <row r="10" spans="1:4" s="1" customFormat="1" ht="66" customHeight="1">
      <c r="A10" s="28" t="s">
        <v>30</v>
      </c>
      <c r="B10" s="17">
        <v>440000</v>
      </c>
      <c r="C10" s="18">
        <v>108271.2</v>
      </c>
      <c r="D10" s="19">
        <f t="shared" si="0"/>
        <v>24.60709090909091</v>
      </c>
    </row>
    <row r="11" spans="1:4" s="1" customFormat="1" ht="48.75" customHeight="1">
      <c r="A11" s="28" t="s">
        <v>31</v>
      </c>
      <c r="B11" s="20">
        <f>B12+B13+B14</f>
        <v>106347.7</v>
      </c>
      <c r="C11" s="18">
        <f>C12+C13+C14</f>
        <v>79108</v>
      </c>
      <c r="D11" s="19">
        <f t="shared" si="0"/>
        <v>74.386187947647201</v>
      </c>
    </row>
    <row r="12" spans="1:4" s="1" customFormat="1" ht="54" customHeight="1">
      <c r="A12" s="21" t="s">
        <v>18</v>
      </c>
      <c r="B12" s="22">
        <v>13999.4</v>
      </c>
      <c r="C12" s="34">
        <v>12769.6</v>
      </c>
      <c r="D12" s="23">
        <f t="shared" si="0"/>
        <v>91.215337800191449</v>
      </c>
    </row>
    <row r="13" spans="1:4" s="1" customFormat="1" ht="46.5" customHeight="1">
      <c r="A13" s="21" t="s">
        <v>19</v>
      </c>
      <c r="B13" s="22">
        <v>50258.1</v>
      </c>
      <c r="C13" s="34">
        <v>46933.4</v>
      </c>
      <c r="D13" s="23">
        <f t="shared" si="0"/>
        <v>93.384747931179263</v>
      </c>
    </row>
    <row r="14" spans="1:4" s="1" customFormat="1" ht="31.5">
      <c r="A14" s="24" t="s">
        <v>20</v>
      </c>
      <c r="B14" s="25">
        <v>42090.2</v>
      </c>
      <c r="C14" s="35">
        <v>19405</v>
      </c>
      <c r="D14" s="8">
        <f t="shared" si="0"/>
        <v>46.103368480073748</v>
      </c>
    </row>
    <row r="15" spans="1:4" s="1" customFormat="1" ht="59.25" customHeight="1">
      <c r="A15" s="42" t="s">
        <v>8</v>
      </c>
      <c r="B15" s="26">
        <v>231797.2</v>
      </c>
      <c r="C15" s="27">
        <v>132072.9</v>
      </c>
      <c r="D15" s="8">
        <f t="shared" si="0"/>
        <v>56.977780577159685</v>
      </c>
    </row>
    <row r="16" spans="1:4" s="1" customFormat="1" ht="19.5" customHeight="1">
      <c r="A16" s="43"/>
      <c r="B16" s="26">
        <v>36796</v>
      </c>
      <c r="C16" s="27">
        <v>6365.2</v>
      </c>
      <c r="D16" s="8">
        <f t="shared" si="0"/>
        <v>17.298619415153819</v>
      </c>
    </row>
    <row r="17" spans="1:4" s="1" customFormat="1" ht="51" customHeight="1">
      <c r="A17" s="10" t="s">
        <v>12</v>
      </c>
      <c r="B17" s="12">
        <f>B18+B19+B20</f>
        <v>689797.4</v>
      </c>
      <c r="C17" s="13">
        <f>C18+C19+C20</f>
        <v>132884.94</v>
      </c>
      <c r="D17" s="7">
        <f t="shared" si="0"/>
        <v>19.264343414457635</v>
      </c>
    </row>
    <row r="18" spans="1:4" s="1" customFormat="1" ht="89.25" customHeight="1">
      <c r="A18" s="10" t="s">
        <v>14</v>
      </c>
      <c r="B18" s="14">
        <v>40000</v>
      </c>
      <c r="C18" s="15">
        <f>13233.8+548.5</f>
        <v>13782.3</v>
      </c>
      <c r="D18" s="7">
        <f t="shared" si="0"/>
        <v>34.455749999999995</v>
      </c>
    </row>
    <row r="19" spans="1:4" s="1" customFormat="1" ht="81.75" customHeight="1">
      <c r="A19" s="10" t="s">
        <v>9</v>
      </c>
      <c r="B19" s="14">
        <v>349797.4</v>
      </c>
      <c r="C19" s="15">
        <v>114941.6</v>
      </c>
      <c r="D19" s="7">
        <f t="shared" si="0"/>
        <v>32.859478086458047</v>
      </c>
    </row>
    <row r="20" spans="1:4" s="1" customFormat="1" ht="64.5" customHeight="1">
      <c r="A20" s="10" t="s">
        <v>17</v>
      </c>
      <c r="B20" s="14">
        <v>300000</v>
      </c>
      <c r="C20" s="15">
        <v>4161.04</v>
      </c>
      <c r="D20" s="7">
        <f t="shared" si="0"/>
        <v>1.3870133333333332</v>
      </c>
    </row>
    <row r="21" spans="1:4" s="1" customFormat="1" ht="36.75" customHeight="1">
      <c r="A21" s="10" t="s">
        <v>15</v>
      </c>
      <c r="B21" s="12">
        <f>B22+B23+B27</f>
        <v>2202695.7000000002</v>
      </c>
      <c r="C21" s="13">
        <f>C22+C23+C27</f>
        <v>1641153.2</v>
      </c>
      <c r="D21" s="7">
        <f t="shared" si="0"/>
        <v>74.50657846201814</v>
      </c>
    </row>
    <row r="22" spans="1:4" s="1" customFormat="1" ht="67.5" customHeight="1">
      <c r="A22" s="28" t="s">
        <v>21</v>
      </c>
      <c r="B22" s="17">
        <v>208257</v>
      </c>
      <c r="C22" s="18">
        <v>208257</v>
      </c>
      <c r="D22" s="19">
        <f t="shared" si="0"/>
        <v>100</v>
      </c>
    </row>
    <row r="23" spans="1:4" s="1" customFormat="1" ht="60.75" customHeight="1">
      <c r="A23" s="38" t="s">
        <v>22</v>
      </c>
      <c r="B23" s="17">
        <f>B24+B25+B26</f>
        <v>1826696</v>
      </c>
      <c r="C23" s="18">
        <f>C24+C25+C26</f>
        <v>1306338.2</v>
      </c>
      <c r="D23" s="29">
        <f t="shared" si="0"/>
        <v>71.513716568055102</v>
      </c>
    </row>
    <row r="24" spans="1:4" s="1" customFormat="1" ht="63" customHeight="1">
      <c r="A24" s="39" t="s">
        <v>16</v>
      </c>
      <c r="B24" s="30">
        <v>1449014.8</v>
      </c>
      <c r="C24" s="31">
        <v>1010400</v>
      </c>
      <c r="D24" s="32">
        <f t="shared" si="0"/>
        <v>69.730136641806553</v>
      </c>
    </row>
    <row r="25" spans="1:4" s="1" customFormat="1" ht="51" customHeight="1">
      <c r="A25" s="39" t="s">
        <v>23</v>
      </c>
      <c r="B25" s="30">
        <v>372689</v>
      </c>
      <c r="C25" s="31">
        <v>292933.2</v>
      </c>
      <c r="D25" s="32">
        <f t="shared" si="0"/>
        <v>78.599905014636875</v>
      </c>
    </row>
    <row r="26" spans="1:4" s="1" customFormat="1" ht="65.25" customHeight="1">
      <c r="A26" s="40" t="s">
        <v>24</v>
      </c>
      <c r="B26" s="24">
        <v>4992.2</v>
      </c>
      <c r="C26" s="27">
        <v>3005</v>
      </c>
      <c r="D26" s="33">
        <f t="shared" si="0"/>
        <v>60.193902487881104</v>
      </c>
    </row>
    <row r="27" spans="1:4" s="1" customFormat="1">
      <c r="A27" s="24" t="s">
        <v>25</v>
      </c>
      <c r="B27" s="26">
        <v>167742.70000000001</v>
      </c>
      <c r="C27" s="27">
        <v>126558</v>
      </c>
      <c r="D27" s="8">
        <f t="shared" si="0"/>
        <v>75.447694594161177</v>
      </c>
    </row>
    <row r="28" spans="1:4" s="1" customFormat="1" ht="51.75" customHeight="1">
      <c r="A28" s="11" t="s">
        <v>32</v>
      </c>
      <c r="B28" s="12">
        <f>B29+B30</f>
        <v>166134.29999999999</v>
      </c>
      <c r="C28" s="13">
        <f>C29+C30</f>
        <v>90457.2</v>
      </c>
      <c r="D28" s="7">
        <f t="shared" si="0"/>
        <v>54.448238563619924</v>
      </c>
    </row>
    <row r="29" spans="1:4" s="1" customFormat="1" ht="242.25" customHeight="1">
      <c r="A29" s="10" t="s">
        <v>26</v>
      </c>
      <c r="B29" s="14">
        <v>72000</v>
      </c>
      <c r="C29" s="15">
        <v>44922.5</v>
      </c>
      <c r="D29" s="7">
        <f t="shared" si="0"/>
        <v>62.392361111111114</v>
      </c>
    </row>
    <row r="30" spans="1:4" s="1" customFormat="1" ht="90.75" customHeight="1">
      <c r="A30" s="10" t="s">
        <v>27</v>
      </c>
      <c r="B30" s="14">
        <v>94134.3</v>
      </c>
      <c r="C30" s="15">
        <v>45534.7</v>
      </c>
      <c r="D30" s="7">
        <f t="shared" si="0"/>
        <v>48.372059918648141</v>
      </c>
    </row>
    <row r="31" spans="1:4" s="1" customFormat="1">
      <c r="A31" s="11" t="s">
        <v>1</v>
      </c>
      <c r="B31" s="12">
        <v>17078.7</v>
      </c>
      <c r="C31" s="13">
        <v>11929.3</v>
      </c>
      <c r="D31" s="7">
        <f t="shared" si="0"/>
        <v>69.84899319034821</v>
      </c>
    </row>
    <row r="32" spans="1:4" s="1" customFormat="1" ht="31.5">
      <c r="A32" s="10" t="s">
        <v>2</v>
      </c>
      <c r="B32" s="10">
        <v>16272.6</v>
      </c>
      <c r="C32" s="15">
        <v>11402.1</v>
      </c>
      <c r="D32" s="7">
        <f t="shared" si="0"/>
        <v>70.069318977913795</v>
      </c>
    </row>
    <row r="33" spans="1:4" s="1" customFormat="1">
      <c r="A33" s="36"/>
      <c r="B33" s="36"/>
      <c r="C33" s="37"/>
      <c r="D33" s="9"/>
    </row>
    <row r="34" spans="1:4" s="1" customFormat="1">
      <c r="A34" s="36"/>
      <c r="B34" s="36"/>
      <c r="C34" s="37"/>
      <c r="D34" s="9"/>
    </row>
    <row r="35" spans="1:4" s="1" customFormat="1">
      <c r="A35" s="4"/>
      <c r="B35" s="4"/>
      <c r="C35" s="5"/>
      <c r="D35" s="6"/>
    </row>
    <row r="36" spans="1:4" s="1" customFormat="1"/>
    <row r="37" spans="1:4" s="1" customFormat="1"/>
    <row r="38" spans="1:4" s="1" customFormat="1"/>
    <row r="39" spans="1:4" s="1" customFormat="1"/>
    <row r="40" spans="1:4" s="1" customFormat="1"/>
    <row r="41" spans="1:4" s="1" customFormat="1"/>
    <row r="42" spans="1:4" s="1" customFormat="1"/>
    <row r="43" spans="1:4" s="1" customFormat="1"/>
    <row r="44" spans="1:4" s="1" customFormat="1"/>
    <row r="45" spans="1:4" s="1" customFormat="1"/>
    <row r="46" spans="1:4" s="1" customFormat="1"/>
    <row r="47" spans="1:4" s="1" customFormat="1"/>
    <row r="48" spans="1:4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</sheetData>
  <mergeCells count="2">
    <mergeCell ref="A1:D1"/>
    <mergeCell ref="A15:A16"/>
  </mergeCells>
  <pageMargins left="0.51181102362204722" right="0.31496062992125984" top="0.15748031496062992" bottom="0.15748031496062992" header="0.31496062992125984" footer="0.31496062992125984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2017-03-13T07:54:07Z</dcterms:modified>
</cp:coreProperties>
</file>